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13095" windowHeight="8295" activeTab="1"/>
  </bookViews>
  <sheets>
    <sheet name="Isolated" sheetId="2" r:id="rId1"/>
    <sheet name="Infeed" sheetId="1" r:id="rId2"/>
  </sheets>
  <definedNames>
    <definedName name="_xlnm.Print_Area" localSheetId="1">Infeed!$A$1:$BJ$53</definedName>
    <definedName name="_xlnm.Print_Area" localSheetId="0">Isolated!$A$1:$BJ$55</definedName>
    <definedName name="_xlnm.Print_Titles" localSheetId="1">Infeed!$A:$D</definedName>
    <definedName name="_xlnm.Print_Titles" localSheetId="0">Isolated!$A:$D</definedName>
  </definedNames>
  <calcPr calcId="162913"/>
</workbook>
</file>

<file path=xl/calcChain.xml><?xml version="1.0" encoding="utf-8"?>
<calcChain xmlns="http://schemas.openxmlformats.org/spreadsheetml/2006/main">
  <c r="BJ36" i="2" l="1"/>
  <c r="BJ41" i="2" s="1"/>
  <c r="BI36" i="2"/>
  <c r="BI41" i="2" s="1"/>
  <c r="BH36" i="2"/>
  <c r="BH41" i="2" s="1"/>
  <c r="BG36" i="2"/>
  <c r="BG41" i="2" s="1"/>
  <c r="BF36" i="2"/>
  <c r="BF41" i="2" s="1"/>
  <c r="BE36" i="2"/>
  <c r="BE41" i="2" s="1"/>
  <c r="BD36" i="2"/>
  <c r="BD41" i="2" s="1"/>
  <c r="BC36" i="2"/>
  <c r="BC41" i="2" s="1"/>
  <c r="BB36" i="2"/>
  <c r="BB41" i="2" s="1"/>
  <c r="BA36" i="2"/>
  <c r="BA41" i="2" s="1"/>
  <c r="AZ36" i="2"/>
  <c r="AZ41" i="2" s="1"/>
  <c r="AY36" i="2"/>
  <c r="AY41" i="2" s="1"/>
  <c r="AX36" i="2"/>
  <c r="AX41" i="2" s="1"/>
  <c r="AW36" i="2"/>
  <c r="AW41" i="2" s="1"/>
  <c r="AV36" i="2"/>
  <c r="AV41" i="2" s="1"/>
  <c r="AU36" i="2"/>
  <c r="AU41" i="2" s="1"/>
  <c r="AT36" i="2"/>
  <c r="AT41" i="2" s="1"/>
  <c r="AS36" i="2"/>
  <c r="AS41" i="2" s="1"/>
  <c r="AR36" i="2"/>
  <c r="AR41" i="2" s="1"/>
  <c r="AQ36" i="2"/>
  <c r="AQ41" i="2" s="1"/>
  <c r="AP36" i="2"/>
  <c r="AP41" i="2" s="1"/>
  <c r="AO36" i="2"/>
  <c r="AO41" i="2" s="1"/>
  <c r="AN36" i="2"/>
  <c r="AN41" i="2" s="1"/>
  <c r="AM36" i="2"/>
  <c r="AM41" i="2" s="1"/>
  <c r="AL36" i="2"/>
  <c r="AL41" i="2" s="1"/>
  <c r="AK36" i="2"/>
  <c r="AK41" i="2" s="1"/>
  <c r="AJ36" i="2"/>
  <c r="AJ41" i="2" s="1"/>
  <c r="AI36" i="2"/>
  <c r="AI41" i="2" s="1"/>
  <c r="AH36" i="2"/>
  <c r="AH41" i="2" s="1"/>
  <c r="AG36" i="2"/>
  <c r="AG41" i="2" s="1"/>
  <c r="AF36" i="2"/>
  <c r="AF41" i="2" s="1"/>
  <c r="AE36" i="2"/>
  <c r="AE41" i="2" s="1"/>
  <c r="AD36" i="2"/>
  <c r="AD41" i="2" s="1"/>
  <c r="AC36" i="2"/>
  <c r="AC41" i="2" s="1"/>
  <c r="AB36" i="2"/>
  <c r="AB41" i="2" s="1"/>
  <c r="AA36" i="2"/>
  <c r="AA41" i="2" s="1"/>
  <c r="Z36" i="2"/>
  <c r="Z41" i="2" s="1"/>
  <c r="Y36" i="2"/>
  <c r="Y41" i="2" s="1"/>
  <c r="X36" i="2"/>
  <c r="X41" i="2" s="1"/>
  <c r="W36" i="2"/>
  <c r="W41" i="2" s="1"/>
  <c r="V36" i="2"/>
  <c r="V41" i="2" s="1"/>
  <c r="U36" i="2"/>
  <c r="U41" i="2" s="1"/>
  <c r="T36" i="2"/>
  <c r="T41" i="2" s="1"/>
  <c r="S36" i="2"/>
  <c r="S41" i="2" s="1"/>
  <c r="R36" i="2"/>
  <c r="R41" i="2" s="1"/>
  <c r="Q36" i="2"/>
  <c r="Q41" i="2" s="1"/>
  <c r="P36" i="2"/>
  <c r="P41" i="2" s="1"/>
  <c r="O36" i="2"/>
  <c r="O41" i="2" s="1"/>
  <c r="N36" i="2"/>
  <c r="N41" i="2" s="1"/>
  <c r="M36" i="2"/>
  <c r="M41" i="2" s="1"/>
  <c r="L36" i="2"/>
  <c r="L41" i="2" s="1"/>
  <c r="K36" i="2"/>
  <c r="K41" i="2" s="1"/>
  <c r="J36" i="2"/>
  <c r="I36" i="2"/>
  <c r="H36" i="2"/>
  <c r="G36" i="2"/>
  <c r="F36" i="2"/>
  <c r="E36" i="2"/>
  <c r="F23" i="2"/>
  <c r="G23" i="2" s="1"/>
  <c r="H23" i="2" s="1"/>
  <c r="I23" i="2" s="1"/>
  <c r="J23" i="2" s="1"/>
  <c r="K23" i="2" s="1"/>
  <c r="L23" i="2" s="1"/>
  <c r="M23" i="2" s="1"/>
  <c r="N23" i="2" s="1"/>
  <c r="O23" i="2" s="1"/>
  <c r="P23" i="2" s="1"/>
  <c r="Q23" i="2" s="1"/>
  <c r="R23" i="2" s="1"/>
  <c r="S23" i="2" s="1"/>
  <c r="T23" i="2" s="1"/>
  <c r="U23" i="2" s="1"/>
  <c r="V23" i="2" s="1"/>
  <c r="W23" i="2" s="1"/>
  <c r="X23" i="2" s="1"/>
  <c r="Y23" i="2" s="1"/>
  <c r="Z23" i="2" s="1"/>
  <c r="AA23" i="2" s="1"/>
  <c r="AB23" i="2" s="1"/>
  <c r="AC23" i="2" s="1"/>
  <c r="AD23" i="2" s="1"/>
  <c r="AE23" i="2" s="1"/>
  <c r="AF23" i="2" s="1"/>
  <c r="AG23" i="2" s="1"/>
  <c r="AH23" i="2" s="1"/>
  <c r="AI23" i="2" s="1"/>
  <c r="AJ23" i="2" s="1"/>
  <c r="AK23" i="2" s="1"/>
  <c r="AL23" i="2" s="1"/>
  <c r="AM23" i="2" s="1"/>
  <c r="AN23" i="2" s="1"/>
  <c r="AO23" i="2" s="1"/>
  <c r="AP23" i="2" s="1"/>
  <c r="AQ23" i="2" s="1"/>
  <c r="AR23" i="2" s="1"/>
  <c r="AS23" i="2" s="1"/>
  <c r="AT23" i="2" s="1"/>
  <c r="AU23" i="2" s="1"/>
  <c r="AV23" i="2" s="1"/>
  <c r="AW23" i="2" s="1"/>
  <c r="AX23" i="2" s="1"/>
  <c r="AY23" i="2" s="1"/>
  <c r="AZ23" i="2" s="1"/>
  <c r="BA23" i="2" s="1"/>
  <c r="BB23" i="2" s="1"/>
  <c r="BC23" i="2" s="1"/>
  <c r="BD23" i="2" s="1"/>
  <c r="BE23" i="2" s="1"/>
  <c r="BF23" i="2" s="1"/>
  <c r="BG23" i="2" s="1"/>
  <c r="BH23" i="2" s="1"/>
  <c r="BI23" i="2" s="1"/>
  <c r="BJ23" i="2" s="1"/>
  <c r="F18" i="2"/>
  <c r="G18" i="2" s="1"/>
  <c r="H18" i="2" s="1"/>
  <c r="I18" i="2" s="1"/>
  <c r="J18" i="2" s="1"/>
  <c r="K18" i="2" s="1"/>
  <c r="L18" i="2" s="1"/>
  <c r="M18" i="2" s="1"/>
  <c r="N18" i="2" s="1"/>
  <c r="O18" i="2" s="1"/>
  <c r="P18" i="2" s="1"/>
  <c r="Q18" i="2" s="1"/>
  <c r="R18" i="2" s="1"/>
  <c r="S18" i="2" s="1"/>
  <c r="T18" i="2" s="1"/>
  <c r="U18" i="2" s="1"/>
  <c r="V18" i="2" s="1"/>
  <c r="W18" i="2" s="1"/>
  <c r="X18" i="2" s="1"/>
  <c r="Y18" i="2" s="1"/>
  <c r="Z18" i="2" s="1"/>
  <c r="AA18" i="2" s="1"/>
  <c r="AB18" i="2" s="1"/>
  <c r="AC18" i="2" s="1"/>
  <c r="AD18" i="2" s="1"/>
  <c r="AE18" i="2" s="1"/>
  <c r="AF18" i="2" s="1"/>
  <c r="AG18" i="2" s="1"/>
  <c r="AH18" i="2" s="1"/>
  <c r="AI18" i="2" s="1"/>
  <c r="AJ18" i="2" s="1"/>
  <c r="AK18" i="2" s="1"/>
  <c r="AL18" i="2" s="1"/>
  <c r="AM18" i="2" s="1"/>
  <c r="AN18" i="2" s="1"/>
  <c r="AO18" i="2" s="1"/>
  <c r="AP18" i="2" s="1"/>
  <c r="AQ18" i="2" s="1"/>
  <c r="AR18" i="2" s="1"/>
  <c r="AS18" i="2" s="1"/>
  <c r="AT18" i="2" s="1"/>
  <c r="AU18" i="2" s="1"/>
  <c r="AV18" i="2" s="1"/>
  <c r="AW18" i="2" s="1"/>
  <c r="AX18" i="2" s="1"/>
  <c r="AY18" i="2" s="1"/>
  <c r="AZ18" i="2" s="1"/>
  <c r="BA18" i="2" s="1"/>
  <c r="BB18" i="2" s="1"/>
  <c r="BC18" i="2" s="1"/>
  <c r="BD18" i="2" s="1"/>
  <c r="BE18" i="2" s="1"/>
  <c r="BF18" i="2" s="1"/>
  <c r="BG18" i="2" s="1"/>
  <c r="BH18" i="2" s="1"/>
  <c r="BI18" i="2" s="1"/>
  <c r="BJ18" i="2" s="1"/>
  <c r="F23" i="1"/>
  <c r="G23" i="1" s="1"/>
  <c r="H23" i="1" s="1"/>
  <c r="I23" i="1" s="1"/>
  <c r="J23" i="1" s="1"/>
  <c r="K23" i="1" s="1"/>
  <c r="L23" i="1" s="1"/>
  <c r="M23" i="1" s="1"/>
  <c r="N23" i="1" s="1"/>
  <c r="O23" i="1" s="1"/>
  <c r="P23" i="1" s="1"/>
  <c r="Q23" i="1" s="1"/>
  <c r="R23" i="1" s="1"/>
  <c r="S23" i="1" s="1"/>
  <c r="T23" i="1" s="1"/>
  <c r="U23" i="1" s="1"/>
  <c r="V23" i="1" s="1"/>
  <c r="W23" i="1" s="1"/>
  <c r="X23" i="1" s="1"/>
  <c r="Y23" i="1" s="1"/>
  <c r="Z23" i="1" s="1"/>
  <c r="AA23" i="1" s="1"/>
  <c r="AB23" i="1" s="1"/>
  <c r="AC23" i="1" s="1"/>
  <c r="AD23" i="1" s="1"/>
  <c r="AE23" i="1" s="1"/>
  <c r="AF23" i="1" s="1"/>
  <c r="AG23" i="1" s="1"/>
  <c r="AH23" i="1" s="1"/>
  <c r="AI23" i="1" s="1"/>
  <c r="AJ23" i="1" s="1"/>
  <c r="AK23" i="1" s="1"/>
  <c r="AL23" i="1" s="1"/>
  <c r="AM23" i="1" s="1"/>
  <c r="AN23" i="1" s="1"/>
  <c r="AO23" i="1" s="1"/>
  <c r="AP23" i="1" s="1"/>
  <c r="AQ23" i="1" s="1"/>
  <c r="AR23" i="1" s="1"/>
  <c r="AS23" i="1" s="1"/>
  <c r="AT23" i="1" s="1"/>
  <c r="AU23" i="1" s="1"/>
  <c r="AV23" i="1" s="1"/>
  <c r="AW23" i="1" s="1"/>
  <c r="AX23" i="1" s="1"/>
  <c r="AY23" i="1" s="1"/>
  <c r="AZ23" i="1" s="1"/>
  <c r="BA23" i="1" s="1"/>
  <c r="BB23" i="1" s="1"/>
  <c r="BC23" i="1" s="1"/>
  <c r="BD23" i="1" s="1"/>
  <c r="BE23" i="1" s="1"/>
  <c r="BF23" i="1" s="1"/>
  <c r="BG23" i="1" s="1"/>
  <c r="BH23" i="1" s="1"/>
  <c r="BI23" i="1" s="1"/>
  <c r="BJ23" i="1" s="1"/>
  <c r="F18" i="1"/>
  <c r="G18" i="1" s="1"/>
  <c r="H18" i="1" s="1"/>
  <c r="I18" i="1" s="1"/>
  <c r="J18" i="1" s="1"/>
  <c r="K18" i="1" s="1"/>
  <c r="L18" i="1" s="1"/>
  <c r="M18" i="1" s="1"/>
  <c r="N18" i="1" s="1"/>
  <c r="O18" i="1" s="1"/>
  <c r="P18" i="1" s="1"/>
  <c r="Q18" i="1" s="1"/>
  <c r="R18" i="1" s="1"/>
  <c r="S18" i="1" s="1"/>
  <c r="T18" i="1" s="1"/>
  <c r="U18" i="1" s="1"/>
  <c r="V18" i="1" s="1"/>
  <c r="W18" i="1" s="1"/>
  <c r="X18" i="1" s="1"/>
  <c r="Y18" i="1" s="1"/>
  <c r="Z18" i="1" s="1"/>
  <c r="AA18" i="1" s="1"/>
  <c r="AB18" i="1" s="1"/>
  <c r="AC18" i="1" s="1"/>
  <c r="AD18" i="1" s="1"/>
  <c r="AE18" i="1" s="1"/>
  <c r="AF18" i="1" s="1"/>
  <c r="AG18" i="1" s="1"/>
  <c r="AH18" i="1" s="1"/>
  <c r="AI18" i="1" s="1"/>
  <c r="AJ18" i="1" s="1"/>
  <c r="AK18" i="1" s="1"/>
  <c r="AL18" i="1" s="1"/>
  <c r="AM18" i="1" s="1"/>
  <c r="AN18" i="1" s="1"/>
  <c r="AO18" i="1" s="1"/>
  <c r="AP18" i="1" s="1"/>
  <c r="AQ18" i="1" s="1"/>
  <c r="AR18" i="1" s="1"/>
  <c r="AS18" i="1" s="1"/>
  <c r="AT18" i="1" s="1"/>
  <c r="AU18" i="1" s="1"/>
  <c r="AV18" i="1" s="1"/>
  <c r="AW18" i="1" s="1"/>
  <c r="AX18" i="1" s="1"/>
  <c r="AY18" i="1" s="1"/>
  <c r="AZ18" i="1" s="1"/>
  <c r="BA18" i="1" s="1"/>
  <c r="BB18" i="1" s="1"/>
  <c r="BC18" i="1" s="1"/>
  <c r="BD18" i="1" s="1"/>
  <c r="BE18" i="1" s="1"/>
  <c r="BF18" i="1" s="1"/>
  <c r="BG18" i="1" s="1"/>
  <c r="BH18" i="1" s="1"/>
  <c r="BI18" i="1" s="1"/>
  <c r="BJ18" i="1" s="1"/>
  <c r="F13" i="1"/>
  <c r="G13" i="1" s="1"/>
  <c r="H13" i="1" s="1"/>
  <c r="I13" i="1" s="1"/>
  <c r="J13" i="1" s="1"/>
  <c r="K13" i="1" s="1"/>
  <c r="L13" i="1" s="1"/>
  <c r="M13" i="1" s="1"/>
  <c r="N13" i="1" s="1"/>
  <c r="O13" i="1" s="1"/>
  <c r="P13" i="1" s="1"/>
  <c r="Q13" i="1" s="1"/>
  <c r="R13" i="1" s="1"/>
  <c r="S13" i="1" s="1"/>
  <c r="T13" i="1" s="1"/>
  <c r="U13" i="1" s="1"/>
  <c r="V13" i="1" s="1"/>
  <c r="W13" i="1" s="1"/>
  <c r="X13" i="1" s="1"/>
  <c r="Y13" i="1" s="1"/>
  <c r="Z13" i="1" s="1"/>
  <c r="AA13" i="1" s="1"/>
  <c r="AB13" i="1" s="1"/>
  <c r="AC13" i="1" s="1"/>
  <c r="AD13" i="1" s="1"/>
  <c r="AE13" i="1" s="1"/>
  <c r="AF13" i="1" s="1"/>
  <c r="AG13" i="1" s="1"/>
  <c r="AH13" i="1" s="1"/>
  <c r="AI13" i="1" s="1"/>
  <c r="AJ13" i="1" s="1"/>
  <c r="AK13" i="1" s="1"/>
  <c r="AL13" i="1" s="1"/>
  <c r="AM13" i="1" s="1"/>
  <c r="AN13" i="1" s="1"/>
  <c r="AO13" i="1" s="1"/>
  <c r="AP13" i="1" s="1"/>
  <c r="AQ13" i="1" s="1"/>
  <c r="AR13" i="1" s="1"/>
  <c r="AS13" i="1" s="1"/>
  <c r="AT13" i="1" s="1"/>
  <c r="AU13" i="1" s="1"/>
  <c r="AV13" i="1" s="1"/>
  <c r="AW13" i="1" s="1"/>
  <c r="AX13" i="1" s="1"/>
  <c r="AY13" i="1" s="1"/>
  <c r="AZ13" i="1" s="1"/>
  <c r="BA13" i="1" s="1"/>
  <c r="BB13" i="1" s="1"/>
  <c r="BC13" i="1" s="1"/>
  <c r="BD13" i="1" s="1"/>
  <c r="BE13" i="1" s="1"/>
  <c r="BF13" i="1" s="1"/>
  <c r="BG13" i="1" s="1"/>
  <c r="BH13" i="1" s="1"/>
  <c r="BI13" i="1" s="1"/>
  <c r="BJ13" i="1" s="1"/>
  <c r="F13" i="2"/>
  <c r="G13" i="2" s="1"/>
  <c r="H13" i="2" s="1"/>
  <c r="I13" i="2" s="1"/>
  <c r="J13" i="2" s="1"/>
  <c r="K13" i="2" s="1"/>
  <c r="L13" i="2" s="1"/>
  <c r="M13" i="2" s="1"/>
  <c r="N13" i="2" s="1"/>
  <c r="O13" i="2" s="1"/>
  <c r="P13" i="2" s="1"/>
  <c r="Q13" i="2" s="1"/>
  <c r="R13" i="2" s="1"/>
  <c r="S13" i="2" s="1"/>
  <c r="T13" i="2" s="1"/>
  <c r="U13" i="2" s="1"/>
  <c r="V13" i="2" s="1"/>
  <c r="W13" i="2" s="1"/>
  <c r="X13" i="2" s="1"/>
  <c r="Y13" i="2" s="1"/>
  <c r="Z13" i="2" s="1"/>
  <c r="AA13" i="2" s="1"/>
  <c r="AB13" i="2" s="1"/>
  <c r="AC13" i="2" s="1"/>
  <c r="AD13" i="2" s="1"/>
  <c r="AE13" i="2" s="1"/>
  <c r="AF13" i="2" s="1"/>
  <c r="AG13" i="2" s="1"/>
  <c r="AH13" i="2" s="1"/>
  <c r="AI13" i="2" s="1"/>
  <c r="AJ13" i="2" s="1"/>
  <c r="AK13" i="2" s="1"/>
  <c r="AL13" i="2" s="1"/>
  <c r="AM13" i="2" s="1"/>
  <c r="AN13" i="2" s="1"/>
  <c r="AO13" i="2" s="1"/>
  <c r="AP13" i="2" s="1"/>
  <c r="AQ13" i="2" s="1"/>
  <c r="AR13" i="2" s="1"/>
  <c r="AS13" i="2" s="1"/>
  <c r="AT13" i="2" s="1"/>
  <c r="AU13" i="2" s="1"/>
  <c r="AV13" i="2" s="1"/>
  <c r="AW13" i="2" s="1"/>
  <c r="AX13" i="2" s="1"/>
  <c r="AY13" i="2" s="1"/>
  <c r="AZ13" i="2" s="1"/>
  <c r="BA13" i="2" s="1"/>
  <c r="BB13" i="2" s="1"/>
  <c r="BC13" i="2" s="1"/>
  <c r="BD13" i="2" s="1"/>
  <c r="BE13" i="2" s="1"/>
  <c r="BF13" i="2" s="1"/>
  <c r="BG13" i="2" s="1"/>
  <c r="BH13" i="2" s="1"/>
  <c r="BI13" i="2" s="1"/>
  <c r="BJ13" i="2" s="1"/>
  <c r="BJ44" i="2"/>
  <c r="BI44" i="2"/>
  <c r="BH44" i="2"/>
  <c r="BG44" i="2"/>
  <c r="BF44" i="2"/>
  <c r="BE44" i="2"/>
  <c r="BD44" i="2"/>
  <c r="BC44" i="2"/>
  <c r="BB44" i="2"/>
  <c r="BA44" i="2"/>
  <c r="AZ44" i="2"/>
  <c r="AY44" i="2"/>
  <c r="AX44" i="2"/>
  <c r="AW44" i="2"/>
  <c r="AV44" i="2"/>
  <c r="AU44" i="2"/>
  <c r="AT44" i="2"/>
  <c r="AS44" i="2"/>
  <c r="AR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BJ33" i="2"/>
  <c r="BI33" i="2"/>
  <c r="BH33" i="2"/>
  <c r="BG33" i="2"/>
  <c r="BF33" i="2"/>
  <c r="BE33" i="2"/>
  <c r="BD33" i="2"/>
  <c r="BC33" i="2"/>
  <c r="BB33" i="2"/>
  <c r="BA33" i="2"/>
  <c r="AZ33" i="2"/>
  <c r="AY33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J41" i="2" s="1"/>
  <c r="I33" i="2"/>
  <c r="I41" i="2" s="1"/>
  <c r="H33" i="2"/>
  <c r="H41" i="2" s="1"/>
  <c r="G33" i="2"/>
  <c r="G41" i="2" s="1"/>
  <c r="F33" i="2"/>
  <c r="F41" i="2" s="1"/>
  <c r="E33" i="2"/>
  <c r="E41" i="2" s="1"/>
  <c r="E44" i="2"/>
  <c r="C8" i="2"/>
  <c r="BH8" i="2" s="1"/>
  <c r="BH9" i="2" s="1"/>
  <c r="F5" i="2"/>
  <c r="G5" i="2" s="1"/>
  <c r="H5" i="2" s="1"/>
  <c r="I5" i="2" s="1"/>
  <c r="J5" i="2" s="1"/>
  <c r="K5" i="2" s="1"/>
  <c r="L5" i="2" s="1"/>
  <c r="M5" i="2" s="1"/>
  <c r="N5" i="2" s="1"/>
  <c r="O5" i="2" s="1"/>
  <c r="P5" i="2" s="1"/>
  <c r="Q5" i="2" s="1"/>
  <c r="R5" i="2" s="1"/>
  <c r="S5" i="2" s="1"/>
  <c r="T5" i="2" s="1"/>
  <c r="U5" i="2" s="1"/>
  <c r="V5" i="2" s="1"/>
  <c r="W5" i="2" s="1"/>
  <c r="X5" i="2" s="1"/>
  <c r="Y5" i="2" s="1"/>
  <c r="Z5" i="2" s="1"/>
  <c r="AA5" i="2" s="1"/>
  <c r="AB5" i="2" s="1"/>
  <c r="AC5" i="2" s="1"/>
  <c r="AD5" i="2" s="1"/>
  <c r="AE5" i="2" s="1"/>
  <c r="AF5" i="2" s="1"/>
  <c r="AG5" i="2" s="1"/>
  <c r="AH5" i="2" s="1"/>
  <c r="AI5" i="2" s="1"/>
  <c r="AJ5" i="2" s="1"/>
  <c r="AK5" i="2" s="1"/>
  <c r="AL5" i="2" s="1"/>
  <c r="AM5" i="2" s="1"/>
  <c r="AN5" i="2" s="1"/>
  <c r="AO5" i="2" s="1"/>
  <c r="AP5" i="2" s="1"/>
  <c r="AQ5" i="2" s="1"/>
  <c r="AR5" i="2" s="1"/>
  <c r="AS5" i="2" s="1"/>
  <c r="AT5" i="2" s="1"/>
  <c r="AU5" i="2" s="1"/>
  <c r="AV5" i="2" s="1"/>
  <c r="AW5" i="2" s="1"/>
  <c r="AX5" i="2" s="1"/>
  <c r="AY5" i="2" s="1"/>
  <c r="AZ5" i="2" s="1"/>
  <c r="BA5" i="2" s="1"/>
  <c r="BB5" i="2" s="1"/>
  <c r="BC5" i="2" s="1"/>
  <c r="BD5" i="2" s="1"/>
  <c r="BE5" i="2" s="1"/>
  <c r="BF5" i="2" s="1"/>
  <c r="BG5" i="2" s="1"/>
  <c r="BH5" i="2" s="1"/>
  <c r="BI5" i="2" s="1"/>
  <c r="BJ5" i="2" s="1"/>
  <c r="E8" i="2" l="1"/>
  <c r="E9" i="2" s="1"/>
  <c r="J8" i="2"/>
  <c r="J9" i="2" s="1"/>
  <c r="O8" i="2"/>
  <c r="O9" i="2" s="1"/>
  <c r="O29" i="2" s="1"/>
  <c r="V8" i="2"/>
  <c r="V9" i="2" s="1"/>
  <c r="V29" i="2" s="1"/>
  <c r="AK8" i="2"/>
  <c r="AK9" i="2" s="1"/>
  <c r="AK29" i="2" s="1"/>
  <c r="F8" i="2"/>
  <c r="F9" i="2" s="1"/>
  <c r="K8" i="2"/>
  <c r="K9" i="2" s="1"/>
  <c r="K19" i="2" s="1"/>
  <c r="Q8" i="2"/>
  <c r="Q9" i="2" s="1"/>
  <c r="Q29" i="2" s="1"/>
  <c r="Y8" i="2"/>
  <c r="Y9" i="2" s="1"/>
  <c r="Y29" i="2" s="1"/>
  <c r="G8" i="2"/>
  <c r="G9" i="2" s="1"/>
  <c r="M8" i="2"/>
  <c r="M9" i="2" s="1"/>
  <c r="M14" i="2" s="1"/>
  <c r="R8" i="2"/>
  <c r="R9" i="2" s="1"/>
  <c r="R29" i="2" s="1"/>
  <c r="AC8" i="2"/>
  <c r="AC9" i="2" s="1"/>
  <c r="AC29" i="2" s="1"/>
  <c r="I8" i="2"/>
  <c r="I9" i="2" s="1"/>
  <c r="I24" i="2" s="1"/>
  <c r="N8" i="2"/>
  <c r="N9" i="2" s="1"/>
  <c r="N14" i="2" s="1"/>
  <c r="U8" i="2"/>
  <c r="U9" i="2" s="1"/>
  <c r="U29" i="2" s="1"/>
  <c r="AG8" i="2"/>
  <c r="AG9" i="2" s="1"/>
  <c r="AG29" i="2" s="1"/>
  <c r="BH24" i="2"/>
  <c r="BH14" i="2"/>
  <c r="BH29" i="2"/>
  <c r="BH19" i="2"/>
  <c r="E29" i="2"/>
  <c r="E19" i="2"/>
  <c r="E24" i="2"/>
  <c r="J29" i="2"/>
  <c r="J19" i="2"/>
  <c r="J24" i="2"/>
  <c r="J14" i="2"/>
  <c r="O14" i="2"/>
  <c r="AK19" i="2"/>
  <c r="AK24" i="2"/>
  <c r="AK14" i="2"/>
  <c r="F29" i="2"/>
  <c r="F19" i="2"/>
  <c r="F24" i="2"/>
  <c r="F14" i="2"/>
  <c r="K24" i="2"/>
  <c r="Q14" i="2"/>
  <c r="Y19" i="2"/>
  <c r="Y24" i="2"/>
  <c r="Y14" i="2"/>
  <c r="AC19" i="2"/>
  <c r="AC24" i="2"/>
  <c r="AC14" i="2"/>
  <c r="I29" i="2"/>
  <c r="I19" i="2"/>
  <c r="I14" i="2"/>
  <c r="AG19" i="2"/>
  <c r="AG24" i="2"/>
  <c r="AG14" i="2"/>
  <c r="G24" i="2"/>
  <c r="G29" i="2"/>
  <c r="G19" i="2"/>
  <c r="G14" i="2"/>
  <c r="R14" i="2"/>
  <c r="AO8" i="2"/>
  <c r="AO9" i="2" s="1"/>
  <c r="AS8" i="2"/>
  <c r="AS9" i="2" s="1"/>
  <c r="AW8" i="2"/>
  <c r="AW9" i="2" s="1"/>
  <c r="BA8" i="2"/>
  <c r="BA9" i="2" s="1"/>
  <c r="BE8" i="2"/>
  <c r="BE9" i="2" s="1"/>
  <c r="BI8" i="2"/>
  <c r="BI9" i="2" s="1"/>
  <c r="Z8" i="2"/>
  <c r="Z9" i="2" s="1"/>
  <c r="Z29" i="2" s="1"/>
  <c r="AD8" i="2"/>
  <c r="AD9" i="2" s="1"/>
  <c r="AD29" i="2" s="1"/>
  <c r="AH8" i="2"/>
  <c r="AH9" i="2" s="1"/>
  <c r="AH29" i="2" s="1"/>
  <c r="AL8" i="2"/>
  <c r="AL9" i="2" s="1"/>
  <c r="AP8" i="2"/>
  <c r="AP9" i="2" s="1"/>
  <c r="AT8" i="2"/>
  <c r="AT9" i="2" s="1"/>
  <c r="AX8" i="2"/>
  <c r="AX9" i="2" s="1"/>
  <c r="BB8" i="2"/>
  <c r="BB9" i="2" s="1"/>
  <c r="BF8" i="2"/>
  <c r="BF9" i="2" s="1"/>
  <c r="BJ8" i="2"/>
  <c r="BJ9" i="2" s="1"/>
  <c r="E14" i="2"/>
  <c r="S8" i="2"/>
  <c r="S9" i="2" s="1"/>
  <c r="S29" i="2" s="1"/>
  <c r="W8" i="2"/>
  <c r="W9" i="2" s="1"/>
  <c r="W29" i="2" s="1"/>
  <c r="AA8" i="2"/>
  <c r="AA9" i="2" s="1"/>
  <c r="AA29" i="2" s="1"/>
  <c r="AE8" i="2"/>
  <c r="AE9" i="2" s="1"/>
  <c r="AE29" i="2" s="1"/>
  <c r="AI8" i="2"/>
  <c r="AI9" i="2" s="1"/>
  <c r="AI29" i="2" s="1"/>
  <c r="AM8" i="2"/>
  <c r="AM9" i="2" s="1"/>
  <c r="AQ8" i="2"/>
  <c r="AQ9" i="2" s="1"/>
  <c r="AU8" i="2"/>
  <c r="AU9" i="2" s="1"/>
  <c r="AY8" i="2"/>
  <c r="AY9" i="2" s="1"/>
  <c r="BC8" i="2"/>
  <c r="BC9" i="2" s="1"/>
  <c r="BG8" i="2"/>
  <c r="BG9" i="2" s="1"/>
  <c r="H8" i="2"/>
  <c r="H9" i="2" s="1"/>
  <c r="L8" i="2"/>
  <c r="L9" i="2" s="1"/>
  <c r="P8" i="2"/>
  <c r="P9" i="2" s="1"/>
  <c r="T8" i="2"/>
  <c r="T9" i="2" s="1"/>
  <c r="T29" i="2" s="1"/>
  <c r="X8" i="2"/>
  <c r="X9" i="2" s="1"/>
  <c r="X29" i="2" s="1"/>
  <c r="AB8" i="2"/>
  <c r="AB9" i="2" s="1"/>
  <c r="AB29" i="2" s="1"/>
  <c r="AF8" i="2"/>
  <c r="AF9" i="2" s="1"/>
  <c r="AF29" i="2" s="1"/>
  <c r="AJ8" i="2"/>
  <c r="AJ9" i="2" s="1"/>
  <c r="AJ29" i="2" s="1"/>
  <c r="AN8" i="2"/>
  <c r="AN9" i="2" s="1"/>
  <c r="AR8" i="2"/>
  <c r="AR9" i="2" s="1"/>
  <c r="AV8" i="2"/>
  <c r="AV9" i="2" s="1"/>
  <c r="AZ8" i="2"/>
  <c r="AZ9" i="2" s="1"/>
  <c r="BD8" i="2"/>
  <c r="BD9" i="2" s="1"/>
  <c r="V14" i="2" l="1"/>
  <c r="Q24" i="2"/>
  <c r="U14" i="2"/>
  <c r="V24" i="2"/>
  <c r="R19" i="2"/>
  <c r="Q19" i="2"/>
  <c r="U19" i="2"/>
  <c r="R24" i="2"/>
  <c r="U24" i="2"/>
  <c r="V19" i="2"/>
  <c r="V45" i="2" s="1"/>
  <c r="V58" i="2" s="1"/>
  <c r="V60" i="2" s="1"/>
  <c r="V63" i="2" s="1"/>
  <c r="G45" i="2"/>
  <c r="G58" i="2" s="1"/>
  <c r="G60" i="2" s="1"/>
  <c r="G63" i="2" s="1"/>
  <c r="AG45" i="2"/>
  <c r="AG58" i="2" s="1"/>
  <c r="AG60" i="2" s="1"/>
  <c r="AG63" i="2" s="1"/>
  <c r="M19" i="2"/>
  <c r="K29" i="2"/>
  <c r="O24" i="2"/>
  <c r="N24" i="2"/>
  <c r="M24" i="2"/>
  <c r="K14" i="2"/>
  <c r="K45" i="2" s="1"/>
  <c r="K58" i="2" s="1"/>
  <c r="K60" i="2" s="1"/>
  <c r="K63" i="2" s="1"/>
  <c r="O19" i="2"/>
  <c r="N29" i="2"/>
  <c r="M29" i="2"/>
  <c r="N19" i="2"/>
  <c r="AC45" i="2"/>
  <c r="AC58" i="2" s="1"/>
  <c r="AC60" i="2" s="1"/>
  <c r="AC63" i="2" s="1"/>
  <c r="R45" i="2"/>
  <c r="R58" i="2" s="1"/>
  <c r="R60" i="2" s="1"/>
  <c r="R63" i="2" s="1"/>
  <c r="I45" i="2"/>
  <c r="I58" i="2" s="1"/>
  <c r="I60" i="2" s="1"/>
  <c r="I63" i="2" s="1"/>
  <c r="Y45" i="2"/>
  <c r="Y58" i="2" s="1"/>
  <c r="Y60" i="2" s="1"/>
  <c r="Y63" i="2" s="1"/>
  <c r="Q45" i="2"/>
  <c r="Q58" i="2" s="1"/>
  <c r="Q60" i="2" s="1"/>
  <c r="Q63" i="2" s="1"/>
  <c r="F45" i="2"/>
  <c r="F58" i="2" s="1"/>
  <c r="F60" i="2" s="1"/>
  <c r="F63" i="2" s="1"/>
  <c r="AK45" i="2"/>
  <c r="AK58" i="2" s="1"/>
  <c r="AK60" i="2" s="1"/>
  <c r="AK63" i="2" s="1"/>
  <c r="O45" i="2"/>
  <c r="O58" i="2" s="1"/>
  <c r="O60" i="2" s="1"/>
  <c r="O63" i="2" s="1"/>
  <c r="J45" i="2"/>
  <c r="J58" i="2" s="1"/>
  <c r="J60" i="2" s="1"/>
  <c r="J63" i="2" s="1"/>
  <c r="T24" i="2"/>
  <c r="T14" i="2"/>
  <c r="T19" i="2"/>
  <c r="AA24" i="2"/>
  <c r="AA14" i="2"/>
  <c r="AA19" i="2"/>
  <c r="AD19" i="2"/>
  <c r="AD24" i="2"/>
  <c r="AD14" i="2"/>
  <c r="AV24" i="2"/>
  <c r="AV14" i="2"/>
  <c r="AV29" i="2"/>
  <c r="AV19" i="2"/>
  <c r="AB24" i="2"/>
  <c r="AB14" i="2"/>
  <c r="AB19" i="2"/>
  <c r="BD24" i="2"/>
  <c r="BD14" i="2"/>
  <c r="BD29" i="2"/>
  <c r="BD19" i="2"/>
  <c r="AN24" i="2"/>
  <c r="AN14" i="2"/>
  <c r="AN29" i="2"/>
  <c r="AN19" i="2"/>
  <c r="X24" i="2"/>
  <c r="X14" i="2"/>
  <c r="X19" i="2"/>
  <c r="H24" i="2"/>
  <c r="H29" i="2"/>
  <c r="H19" i="2"/>
  <c r="H14" i="2"/>
  <c r="AU24" i="2"/>
  <c r="AU14" i="2"/>
  <c r="AU29" i="2"/>
  <c r="AU19" i="2"/>
  <c r="AE24" i="2"/>
  <c r="AE14" i="2"/>
  <c r="AE19" i="2"/>
  <c r="E45" i="2"/>
  <c r="E58" i="2" s="1"/>
  <c r="E60" i="2" s="1"/>
  <c r="E63" i="2" s="1"/>
  <c r="AX29" i="2"/>
  <c r="AX19" i="2"/>
  <c r="AX24" i="2"/>
  <c r="AX14" i="2"/>
  <c r="AH19" i="2"/>
  <c r="AH24" i="2"/>
  <c r="AH14" i="2"/>
  <c r="BE29" i="2"/>
  <c r="BE19" i="2"/>
  <c r="BE24" i="2"/>
  <c r="BE14" i="2"/>
  <c r="AO29" i="2"/>
  <c r="AO19" i="2"/>
  <c r="AO24" i="2"/>
  <c r="AO14" i="2"/>
  <c r="U45" i="2"/>
  <c r="U58" i="2" s="1"/>
  <c r="U60" i="2" s="1"/>
  <c r="U63" i="2" s="1"/>
  <c r="M45" i="2"/>
  <c r="M58" i="2" s="1"/>
  <c r="M60" i="2" s="1"/>
  <c r="M63" i="2" s="1"/>
  <c r="AZ24" i="2"/>
  <c r="AZ14" i="2"/>
  <c r="AZ29" i="2"/>
  <c r="AZ19" i="2"/>
  <c r="BG24" i="2"/>
  <c r="BG14" i="2"/>
  <c r="BG29" i="2"/>
  <c r="BG19" i="2"/>
  <c r="BJ29" i="2"/>
  <c r="BJ19" i="2"/>
  <c r="BJ24" i="2"/>
  <c r="BJ14" i="2"/>
  <c r="BA29" i="2"/>
  <c r="BA19" i="2"/>
  <c r="BA24" i="2"/>
  <c r="BA14" i="2"/>
  <c r="AF24" i="2"/>
  <c r="AF14" i="2"/>
  <c r="AF19" i="2"/>
  <c r="P24" i="2"/>
  <c r="P14" i="2"/>
  <c r="P29" i="2"/>
  <c r="P19" i="2"/>
  <c r="BC24" i="2"/>
  <c r="BC14" i="2"/>
  <c r="BC29" i="2"/>
  <c r="BC19" i="2"/>
  <c r="AM24" i="2"/>
  <c r="AM14" i="2"/>
  <c r="AM29" i="2"/>
  <c r="AM19" i="2"/>
  <c r="W24" i="2"/>
  <c r="W14" i="2"/>
  <c r="W19" i="2"/>
  <c r="BF29" i="2"/>
  <c r="BF19" i="2"/>
  <c r="BF24" i="2"/>
  <c r="BF14" i="2"/>
  <c r="AP29" i="2"/>
  <c r="AP19" i="2"/>
  <c r="AP24" i="2"/>
  <c r="AP14" i="2"/>
  <c r="Z19" i="2"/>
  <c r="Z24" i="2"/>
  <c r="Z14" i="2"/>
  <c r="AW29" i="2"/>
  <c r="AW19" i="2"/>
  <c r="AW24" i="2"/>
  <c r="AW14" i="2"/>
  <c r="BH45" i="2"/>
  <c r="BH58" i="2" s="1"/>
  <c r="BH60" i="2" s="1"/>
  <c r="BH63" i="2" s="1"/>
  <c r="AJ24" i="2"/>
  <c r="AJ14" i="2"/>
  <c r="AJ19" i="2"/>
  <c r="AQ24" i="2"/>
  <c r="AQ14" i="2"/>
  <c r="AQ29" i="2"/>
  <c r="AQ19" i="2"/>
  <c r="AT29" i="2"/>
  <c r="AT19" i="2"/>
  <c r="AT24" i="2"/>
  <c r="AT14" i="2"/>
  <c r="AR24" i="2"/>
  <c r="AR14" i="2"/>
  <c r="AR29" i="2"/>
  <c r="AR19" i="2"/>
  <c r="L24" i="2"/>
  <c r="L29" i="2"/>
  <c r="L19" i="2"/>
  <c r="L14" i="2"/>
  <c r="AY24" i="2"/>
  <c r="AY14" i="2"/>
  <c r="AY29" i="2"/>
  <c r="AY19" i="2"/>
  <c r="AI24" i="2"/>
  <c r="AI14" i="2"/>
  <c r="AI19" i="2"/>
  <c r="S24" i="2"/>
  <c r="S14" i="2"/>
  <c r="S19" i="2"/>
  <c r="BB29" i="2"/>
  <c r="BB19" i="2"/>
  <c r="BB24" i="2"/>
  <c r="BB14" i="2"/>
  <c r="AL29" i="2"/>
  <c r="AL19" i="2"/>
  <c r="AL24" i="2"/>
  <c r="AL14" i="2"/>
  <c r="BI29" i="2"/>
  <c r="BI19" i="2"/>
  <c r="BI24" i="2"/>
  <c r="BI14" i="2"/>
  <c r="AS29" i="2"/>
  <c r="AS19" i="2"/>
  <c r="AS24" i="2"/>
  <c r="AS14" i="2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BJ33" i="1"/>
  <c r="BJ38" i="1" s="1"/>
  <c r="BI33" i="1"/>
  <c r="BI38" i="1" s="1"/>
  <c r="BH33" i="1"/>
  <c r="BH38" i="1" s="1"/>
  <c r="BG33" i="1"/>
  <c r="BG38" i="1" s="1"/>
  <c r="BF33" i="1"/>
  <c r="BF38" i="1" s="1"/>
  <c r="BE33" i="1"/>
  <c r="BE38" i="1" s="1"/>
  <c r="BD33" i="1"/>
  <c r="BD38" i="1" s="1"/>
  <c r="BC33" i="1"/>
  <c r="BC38" i="1" s="1"/>
  <c r="BB33" i="1"/>
  <c r="BB38" i="1" s="1"/>
  <c r="BA33" i="1"/>
  <c r="BA38" i="1" s="1"/>
  <c r="AZ33" i="1"/>
  <c r="AZ38" i="1" s="1"/>
  <c r="AY33" i="1"/>
  <c r="AY38" i="1" s="1"/>
  <c r="AX33" i="1"/>
  <c r="AX38" i="1" s="1"/>
  <c r="AW33" i="1"/>
  <c r="AW38" i="1" s="1"/>
  <c r="AV33" i="1"/>
  <c r="AV38" i="1" s="1"/>
  <c r="AU33" i="1"/>
  <c r="AU38" i="1" s="1"/>
  <c r="AT33" i="1"/>
  <c r="AT38" i="1" s="1"/>
  <c r="AS33" i="1"/>
  <c r="AS38" i="1" s="1"/>
  <c r="AR33" i="1"/>
  <c r="AR38" i="1" s="1"/>
  <c r="AQ33" i="1"/>
  <c r="AQ38" i="1" s="1"/>
  <c r="AP33" i="1"/>
  <c r="AP38" i="1" s="1"/>
  <c r="AO33" i="1"/>
  <c r="AO38" i="1" s="1"/>
  <c r="AN33" i="1"/>
  <c r="AN38" i="1" s="1"/>
  <c r="AM33" i="1"/>
  <c r="AM38" i="1" s="1"/>
  <c r="AL33" i="1"/>
  <c r="AL38" i="1" s="1"/>
  <c r="AK33" i="1"/>
  <c r="AK38" i="1" s="1"/>
  <c r="AJ33" i="1"/>
  <c r="AJ38" i="1" s="1"/>
  <c r="AI33" i="1"/>
  <c r="AI38" i="1" s="1"/>
  <c r="AH33" i="1"/>
  <c r="AH38" i="1" s="1"/>
  <c r="AG33" i="1"/>
  <c r="AG38" i="1" s="1"/>
  <c r="AF33" i="1"/>
  <c r="AF38" i="1" s="1"/>
  <c r="AE33" i="1"/>
  <c r="AE38" i="1" s="1"/>
  <c r="AD33" i="1"/>
  <c r="AD38" i="1" s="1"/>
  <c r="AC33" i="1"/>
  <c r="AC38" i="1" s="1"/>
  <c r="AB33" i="1"/>
  <c r="AB38" i="1" s="1"/>
  <c r="AA33" i="1"/>
  <c r="AA38" i="1" s="1"/>
  <c r="Z33" i="1"/>
  <c r="Z38" i="1" s="1"/>
  <c r="Y33" i="1"/>
  <c r="Y38" i="1" s="1"/>
  <c r="X33" i="1"/>
  <c r="X38" i="1" s="1"/>
  <c r="W33" i="1"/>
  <c r="W38" i="1" s="1"/>
  <c r="V33" i="1"/>
  <c r="V38" i="1" s="1"/>
  <c r="U33" i="1"/>
  <c r="U38" i="1" s="1"/>
  <c r="T33" i="1"/>
  <c r="T38" i="1" s="1"/>
  <c r="S33" i="1"/>
  <c r="S38" i="1" s="1"/>
  <c r="R33" i="1"/>
  <c r="R38" i="1" s="1"/>
  <c r="Q33" i="1"/>
  <c r="Q38" i="1" s="1"/>
  <c r="P33" i="1"/>
  <c r="P38" i="1" s="1"/>
  <c r="O33" i="1"/>
  <c r="O38" i="1" s="1"/>
  <c r="N33" i="1"/>
  <c r="N38" i="1" s="1"/>
  <c r="M33" i="1"/>
  <c r="M38" i="1" s="1"/>
  <c r="L33" i="1"/>
  <c r="L38" i="1" s="1"/>
  <c r="K33" i="1"/>
  <c r="K38" i="1" s="1"/>
  <c r="J33" i="1"/>
  <c r="J38" i="1" s="1"/>
  <c r="I33" i="1"/>
  <c r="I38" i="1" s="1"/>
  <c r="H33" i="1"/>
  <c r="H38" i="1" s="1"/>
  <c r="G33" i="1"/>
  <c r="G38" i="1" s="1"/>
  <c r="F33" i="1"/>
  <c r="F38" i="1" s="1"/>
  <c r="E33" i="1"/>
  <c r="E38" i="1" s="1"/>
  <c r="E12" i="1"/>
  <c r="C8" i="1"/>
  <c r="BI8" i="1" s="1"/>
  <c r="BI9" i="1" s="1"/>
  <c r="BI29" i="1" s="1"/>
  <c r="F5" i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  <c r="AG5" i="1" s="1"/>
  <c r="AH5" i="1" s="1"/>
  <c r="AI5" i="1" s="1"/>
  <c r="AJ5" i="1" s="1"/>
  <c r="AK5" i="1" s="1"/>
  <c r="AL5" i="1" s="1"/>
  <c r="AM5" i="1" s="1"/>
  <c r="AN5" i="1" s="1"/>
  <c r="AO5" i="1" s="1"/>
  <c r="AP5" i="1" s="1"/>
  <c r="AQ5" i="1" s="1"/>
  <c r="AR5" i="1" s="1"/>
  <c r="AS5" i="1" s="1"/>
  <c r="AT5" i="1" s="1"/>
  <c r="AU5" i="1" s="1"/>
  <c r="AV5" i="1" s="1"/>
  <c r="AW5" i="1" s="1"/>
  <c r="AX5" i="1" s="1"/>
  <c r="AY5" i="1" s="1"/>
  <c r="AZ5" i="1" s="1"/>
  <c r="BA5" i="1" s="1"/>
  <c r="BB5" i="1" s="1"/>
  <c r="BC5" i="1" s="1"/>
  <c r="BD5" i="1" s="1"/>
  <c r="BE5" i="1" s="1"/>
  <c r="BF5" i="1" s="1"/>
  <c r="BG5" i="1" s="1"/>
  <c r="BH5" i="1" s="1"/>
  <c r="BI5" i="1" s="1"/>
  <c r="BJ5" i="1" s="1"/>
  <c r="N45" i="2" l="1"/>
  <c r="N58" i="2" s="1"/>
  <c r="N60" i="2" s="1"/>
  <c r="N63" i="2" s="1"/>
  <c r="AW45" i="2"/>
  <c r="AW58" i="2" s="1"/>
  <c r="AW60" i="2" s="1"/>
  <c r="AW63" i="2" s="1"/>
  <c r="Z45" i="2"/>
  <c r="Z58" i="2" s="1"/>
  <c r="Z60" i="2" s="1"/>
  <c r="Z63" i="2" s="1"/>
  <c r="AP45" i="2"/>
  <c r="AP58" i="2" s="1"/>
  <c r="AP60" i="2" s="1"/>
  <c r="AP63" i="2" s="1"/>
  <c r="BF45" i="2"/>
  <c r="BF58" i="2" s="1"/>
  <c r="BF60" i="2" s="1"/>
  <c r="BF63" i="2" s="1"/>
  <c r="BA45" i="2"/>
  <c r="BA58" i="2" s="1"/>
  <c r="BA60" i="2" s="1"/>
  <c r="BA63" i="2" s="1"/>
  <c r="BJ45" i="2"/>
  <c r="BJ58" i="2" s="1"/>
  <c r="BJ60" i="2" s="1"/>
  <c r="BJ63" i="2" s="1"/>
  <c r="H45" i="2"/>
  <c r="H58" i="2" s="1"/>
  <c r="H60" i="2" s="1"/>
  <c r="H63" i="2" s="1"/>
  <c r="AD45" i="2"/>
  <c r="AD58" i="2" s="1"/>
  <c r="AD60" i="2" s="1"/>
  <c r="AD63" i="2" s="1"/>
  <c r="S45" i="2"/>
  <c r="S58" i="2" s="1"/>
  <c r="S60" i="2" s="1"/>
  <c r="S63" i="2" s="1"/>
  <c r="AI45" i="2"/>
  <c r="AI58" i="2" s="1"/>
  <c r="AI60" i="2" s="1"/>
  <c r="AI63" i="2" s="1"/>
  <c r="AY45" i="2"/>
  <c r="AY58" i="2" s="1"/>
  <c r="AY60" i="2" s="1"/>
  <c r="AY63" i="2" s="1"/>
  <c r="AR45" i="2"/>
  <c r="AR58" i="2" s="1"/>
  <c r="AR60" i="2" s="1"/>
  <c r="AR63" i="2" s="1"/>
  <c r="AQ45" i="2"/>
  <c r="AQ58" i="2" s="1"/>
  <c r="AQ60" i="2" s="1"/>
  <c r="AQ63" i="2" s="1"/>
  <c r="AJ45" i="2"/>
  <c r="AJ58" i="2" s="1"/>
  <c r="AJ60" i="2" s="1"/>
  <c r="AJ63" i="2" s="1"/>
  <c r="W45" i="2"/>
  <c r="W58" i="2" s="1"/>
  <c r="W60" i="2" s="1"/>
  <c r="W63" i="2" s="1"/>
  <c r="AM45" i="2"/>
  <c r="AM58" i="2" s="1"/>
  <c r="AM60" i="2" s="1"/>
  <c r="AM63" i="2" s="1"/>
  <c r="BC45" i="2"/>
  <c r="BC58" i="2" s="1"/>
  <c r="BC60" i="2" s="1"/>
  <c r="BC63" i="2" s="1"/>
  <c r="P45" i="2"/>
  <c r="P58" i="2" s="1"/>
  <c r="P60" i="2" s="1"/>
  <c r="P63" i="2" s="1"/>
  <c r="AF45" i="2"/>
  <c r="AF58" i="2" s="1"/>
  <c r="AF60" i="2" s="1"/>
  <c r="AF63" i="2" s="1"/>
  <c r="BG45" i="2"/>
  <c r="BG58" i="2" s="1"/>
  <c r="BG60" i="2" s="1"/>
  <c r="BG63" i="2" s="1"/>
  <c r="AZ45" i="2"/>
  <c r="AZ58" i="2" s="1"/>
  <c r="AZ60" i="2" s="1"/>
  <c r="AZ63" i="2" s="1"/>
  <c r="AE45" i="2"/>
  <c r="AE58" i="2" s="1"/>
  <c r="AE60" i="2" s="1"/>
  <c r="AE63" i="2" s="1"/>
  <c r="AU45" i="2"/>
  <c r="AU58" i="2" s="1"/>
  <c r="AU60" i="2" s="1"/>
  <c r="AU63" i="2" s="1"/>
  <c r="X45" i="2"/>
  <c r="X58" i="2" s="1"/>
  <c r="X60" i="2" s="1"/>
  <c r="X63" i="2" s="1"/>
  <c r="AN45" i="2"/>
  <c r="AN58" i="2" s="1"/>
  <c r="AN60" i="2" s="1"/>
  <c r="AN63" i="2" s="1"/>
  <c r="BD45" i="2"/>
  <c r="BD58" i="2" s="1"/>
  <c r="BD60" i="2" s="1"/>
  <c r="BD63" i="2" s="1"/>
  <c r="AB45" i="2"/>
  <c r="AB58" i="2" s="1"/>
  <c r="AB60" i="2" s="1"/>
  <c r="AB63" i="2" s="1"/>
  <c r="AV45" i="2"/>
  <c r="AV58" i="2" s="1"/>
  <c r="AV60" i="2" s="1"/>
  <c r="AV63" i="2" s="1"/>
  <c r="AA45" i="2"/>
  <c r="AA58" i="2" s="1"/>
  <c r="AA60" i="2" s="1"/>
  <c r="AA63" i="2" s="1"/>
  <c r="T45" i="2"/>
  <c r="T58" i="2" s="1"/>
  <c r="T60" i="2" s="1"/>
  <c r="T63" i="2" s="1"/>
  <c r="AS45" i="2"/>
  <c r="AS58" i="2" s="1"/>
  <c r="AS60" i="2" s="1"/>
  <c r="AS63" i="2" s="1"/>
  <c r="BI45" i="2"/>
  <c r="BI58" i="2" s="1"/>
  <c r="BI60" i="2" s="1"/>
  <c r="BI63" i="2" s="1"/>
  <c r="AL45" i="2"/>
  <c r="AL58" i="2" s="1"/>
  <c r="AL60" i="2" s="1"/>
  <c r="AL63" i="2" s="1"/>
  <c r="BB45" i="2"/>
  <c r="BB58" i="2" s="1"/>
  <c r="BB60" i="2" s="1"/>
  <c r="BB63" i="2" s="1"/>
  <c r="L45" i="2"/>
  <c r="L58" i="2" s="1"/>
  <c r="L60" i="2" s="1"/>
  <c r="L63" i="2" s="1"/>
  <c r="AT45" i="2"/>
  <c r="AT58" i="2" s="1"/>
  <c r="AT60" i="2" s="1"/>
  <c r="AT63" i="2" s="1"/>
  <c r="AO45" i="2"/>
  <c r="AO58" i="2" s="1"/>
  <c r="AO60" i="2" s="1"/>
  <c r="AO63" i="2" s="1"/>
  <c r="BE45" i="2"/>
  <c r="BE58" i="2" s="1"/>
  <c r="BE60" i="2" s="1"/>
  <c r="BE63" i="2" s="1"/>
  <c r="AH45" i="2"/>
  <c r="AH58" i="2" s="1"/>
  <c r="AH60" i="2" s="1"/>
  <c r="AH63" i="2" s="1"/>
  <c r="AX45" i="2"/>
  <c r="AX58" i="2" s="1"/>
  <c r="AX60" i="2" s="1"/>
  <c r="AX63" i="2" s="1"/>
  <c r="BI14" i="1"/>
  <c r="BI24" i="1"/>
  <c r="BI19" i="1"/>
  <c r="E41" i="1"/>
  <c r="G8" i="1"/>
  <c r="G9" i="1" s="1"/>
  <c r="F8" i="1"/>
  <c r="F9" i="1" s="1"/>
  <c r="J8" i="1"/>
  <c r="J9" i="1" s="1"/>
  <c r="N8" i="1"/>
  <c r="N9" i="1" s="1"/>
  <c r="R8" i="1"/>
  <c r="R9" i="1" s="1"/>
  <c r="V8" i="1"/>
  <c r="V9" i="1" s="1"/>
  <c r="Z8" i="1"/>
  <c r="Z9" i="1" s="1"/>
  <c r="AD8" i="1"/>
  <c r="AD9" i="1" s="1"/>
  <c r="AH8" i="1"/>
  <c r="AH9" i="1" s="1"/>
  <c r="AL8" i="1"/>
  <c r="AL9" i="1" s="1"/>
  <c r="AP8" i="1"/>
  <c r="AP9" i="1" s="1"/>
  <c r="AT8" i="1"/>
  <c r="AT9" i="1" s="1"/>
  <c r="AX8" i="1"/>
  <c r="AX9" i="1" s="1"/>
  <c r="BB8" i="1"/>
  <c r="BB9" i="1" s="1"/>
  <c r="BF8" i="1"/>
  <c r="BF9" i="1" s="1"/>
  <c r="BJ8" i="1"/>
  <c r="BJ9" i="1" s="1"/>
  <c r="K8" i="1"/>
  <c r="K9" i="1" s="1"/>
  <c r="O8" i="1"/>
  <c r="O9" i="1" s="1"/>
  <c r="S8" i="1"/>
  <c r="S9" i="1" s="1"/>
  <c r="W8" i="1"/>
  <c r="W9" i="1" s="1"/>
  <c r="AA8" i="1"/>
  <c r="AA9" i="1" s="1"/>
  <c r="AE8" i="1"/>
  <c r="AE9" i="1" s="1"/>
  <c r="AI8" i="1"/>
  <c r="AI9" i="1" s="1"/>
  <c r="AM8" i="1"/>
  <c r="AM9" i="1" s="1"/>
  <c r="AQ8" i="1"/>
  <c r="AQ9" i="1" s="1"/>
  <c r="AU8" i="1"/>
  <c r="AU9" i="1" s="1"/>
  <c r="AY8" i="1"/>
  <c r="AY9" i="1" s="1"/>
  <c r="BC8" i="1"/>
  <c r="BC9" i="1" s="1"/>
  <c r="BG8" i="1"/>
  <c r="BG9" i="1" s="1"/>
  <c r="H8" i="1"/>
  <c r="H9" i="1" s="1"/>
  <c r="L8" i="1"/>
  <c r="L9" i="1" s="1"/>
  <c r="P8" i="1"/>
  <c r="P9" i="1" s="1"/>
  <c r="T8" i="1"/>
  <c r="T9" i="1" s="1"/>
  <c r="X8" i="1"/>
  <c r="X9" i="1" s="1"/>
  <c r="AB8" i="1"/>
  <c r="AB9" i="1" s="1"/>
  <c r="AF8" i="1"/>
  <c r="AF9" i="1" s="1"/>
  <c r="AJ8" i="1"/>
  <c r="AJ9" i="1" s="1"/>
  <c r="AN8" i="1"/>
  <c r="AN9" i="1" s="1"/>
  <c r="AR8" i="1"/>
  <c r="AR9" i="1" s="1"/>
  <c r="AV8" i="1"/>
  <c r="AV9" i="1" s="1"/>
  <c r="AZ8" i="1"/>
  <c r="AZ9" i="1" s="1"/>
  <c r="BD8" i="1"/>
  <c r="BD9" i="1" s="1"/>
  <c r="BH8" i="1"/>
  <c r="BH9" i="1" s="1"/>
  <c r="E8" i="1"/>
  <c r="E9" i="1" s="1"/>
  <c r="E14" i="1" s="1"/>
  <c r="I8" i="1"/>
  <c r="I9" i="1" s="1"/>
  <c r="M8" i="1"/>
  <c r="M9" i="1" s="1"/>
  <c r="Q8" i="1"/>
  <c r="Q9" i="1" s="1"/>
  <c r="U8" i="1"/>
  <c r="U9" i="1" s="1"/>
  <c r="Y8" i="1"/>
  <c r="Y9" i="1" s="1"/>
  <c r="AC8" i="1"/>
  <c r="AC9" i="1" s="1"/>
  <c r="AG8" i="1"/>
  <c r="AG9" i="1" s="1"/>
  <c r="AK8" i="1"/>
  <c r="AK9" i="1" s="1"/>
  <c r="AO8" i="1"/>
  <c r="AO9" i="1" s="1"/>
  <c r="AS8" i="1"/>
  <c r="AS9" i="1" s="1"/>
  <c r="AW8" i="1"/>
  <c r="AW9" i="1" s="1"/>
  <c r="BA8" i="1"/>
  <c r="BA9" i="1" s="1"/>
  <c r="BE8" i="1"/>
  <c r="BE9" i="1" s="1"/>
  <c r="BI42" i="1" l="1"/>
  <c r="BI56" i="1" s="1"/>
  <c r="BI59" i="1" s="1"/>
  <c r="BI62" i="1" s="1"/>
  <c r="AO29" i="1"/>
  <c r="AO19" i="1"/>
  <c r="AO42" i="1" s="1"/>
  <c r="AO56" i="1" s="1"/>
  <c r="AO59" i="1" s="1"/>
  <c r="AO62" i="1" s="1"/>
  <c r="AO24" i="1"/>
  <c r="AO14" i="1"/>
  <c r="AG29" i="1"/>
  <c r="AG19" i="1"/>
  <c r="AG42" i="1" s="1"/>
  <c r="AG56" i="1" s="1"/>
  <c r="AG59" i="1" s="1"/>
  <c r="AG62" i="1" s="1"/>
  <c r="AG24" i="1"/>
  <c r="AG14" i="1"/>
  <c r="AS29" i="1"/>
  <c r="AS19" i="1"/>
  <c r="AS42" i="1" s="1"/>
  <c r="AS56" i="1" s="1"/>
  <c r="AS59" i="1" s="1"/>
  <c r="AS62" i="1" s="1"/>
  <c r="AS24" i="1"/>
  <c r="AS14" i="1"/>
  <c r="AC29" i="1"/>
  <c r="AC19" i="1"/>
  <c r="AC24" i="1"/>
  <c r="AC42" i="1" s="1"/>
  <c r="AC56" i="1" s="1"/>
  <c r="AC59" i="1" s="1"/>
  <c r="AC62" i="1" s="1"/>
  <c r="AC14" i="1"/>
  <c r="M29" i="1"/>
  <c r="M19" i="1"/>
  <c r="M24" i="1"/>
  <c r="M14" i="1"/>
  <c r="BD24" i="1"/>
  <c r="BD14" i="1"/>
  <c r="BD42" i="1" s="1"/>
  <c r="BD56" i="1" s="1"/>
  <c r="BD59" i="1" s="1"/>
  <c r="BD62" i="1" s="1"/>
  <c r="BD29" i="1"/>
  <c r="BD19" i="1"/>
  <c r="AN24" i="1"/>
  <c r="AN14" i="1"/>
  <c r="AN42" i="1" s="1"/>
  <c r="AN56" i="1" s="1"/>
  <c r="AN59" i="1" s="1"/>
  <c r="AN62" i="1" s="1"/>
  <c r="AN29" i="1"/>
  <c r="AN19" i="1"/>
  <c r="X24" i="1"/>
  <c r="X14" i="1"/>
  <c r="X29" i="1"/>
  <c r="X42" i="1" s="1"/>
  <c r="X56" i="1" s="1"/>
  <c r="X59" i="1" s="1"/>
  <c r="X62" i="1" s="1"/>
  <c r="X19" i="1"/>
  <c r="H24" i="1"/>
  <c r="H14" i="1"/>
  <c r="H29" i="1"/>
  <c r="H19" i="1"/>
  <c r="AU24" i="1"/>
  <c r="AU14" i="1"/>
  <c r="AU42" i="1" s="1"/>
  <c r="AU56" i="1" s="1"/>
  <c r="AU59" i="1" s="1"/>
  <c r="AU62" i="1" s="1"/>
  <c r="AU29" i="1"/>
  <c r="AU19" i="1"/>
  <c r="AE24" i="1"/>
  <c r="AE14" i="1"/>
  <c r="AE42" i="1" s="1"/>
  <c r="AE56" i="1" s="1"/>
  <c r="AE59" i="1" s="1"/>
  <c r="AE62" i="1" s="1"/>
  <c r="AE29" i="1"/>
  <c r="AE19" i="1"/>
  <c r="O24" i="1"/>
  <c r="O14" i="1"/>
  <c r="O29" i="1"/>
  <c r="O42" i="1" s="1"/>
  <c r="O56" i="1" s="1"/>
  <c r="O59" i="1" s="1"/>
  <c r="O62" i="1" s="1"/>
  <c r="O19" i="1"/>
  <c r="BB29" i="1"/>
  <c r="BB19" i="1"/>
  <c r="BB24" i="1"/>
  <c r="BB14" i="1"/>
  <c r="AL29" i="1"/>
  <c r="AL19" i="1"/>
  <c r="AL42" i="1" s="1"/>
  <c r="AL56" i="1" s="1"/>
  <c r="AL59" i="1" s="1"/>
  <c r="AL62" i="1" s="1"/>
  <c r="AL24" i="1"/>
  <c r="AL14" i="1"/>
  <c r="V19" i="1"/>
  <c r="V24" i="1"/>
  <c r="V14" i="1"/>
  <c r="V42" i="1" s="1"/>
  <c r="V56" i="1" s="1"/>
  <c r="V59" i="1" s="1"/>
  <c r="V62" i="1" s="1"/>
  <c r="V29" i="1"/>
  <c r="F19" i="1"/>
  <c r="F24" i="1"/>
  <c r="F14" i="1"/>
  <c r="F42" i="1" s="1"/>
  <c r="F56" i="1" s="1"/>
  <c r="F59" i="1" s="1"/>
  <c r="F62" i="1" s="1"/>
  <c r="F29" i="1"/>
  <c r="BE29" i="1"/>
  <c r="BE19" i="1"/>
  <c r="BE42" i="1" s="1"/>
  <c r="BE56" i="1" s="1"/>
  <c r="BE59" i="1" s="1"/>
  <c r="BE62" i="1" s="1"/>
  <c r="BE24" i="1"/>
  <c r="BE14" i="1"/>
  <c r="Y29" i="1"/>
  <c r="Y19" i="1"/>
  <c r="Y24" i="1"/>
  <c r="Y42" i="1" s="1"/>
  <c r="Y56" i="1" s="1"/>
  <c r="Y59" i="1" s="1"/>
  <c r="Y62" i="1" s="1"/>
  <c r="Y14" i="1"/>
  <c r="I29" i="1"/>
  <c r="I19" i="1"/>
  <c r="I24" i="1"/>
  <c r="I14" i="1"/>
  <c r="AZ24" i="1"/>
  <c r="AZ14" i="1"/>
  <c r="AZ42" i="1" s="1"/>
  <c r="AZ56" i="1" s="1"/>
  <c r="AZ59" i="1" s="1"/>
  <c r="AZ62" i="1" s="1"/>
  <c r="AZ29" i="1"/>
  <c r="AZ19" i="1"/>
  <c r="AJ24" i="1"/>
  <c r="AJ14" i="1"/>
  <c r="AJ42" i="1" s="1"/>
  <c r="AJ56" i="1" s="1"/>
  <c r="AJ59" i="1" s="1"/>
  <c r="AJ62" i="1" s="1"/>
  <c r="AJ29" i="1"/>
  <c r="AJ19" i="1"/>
  <c r="T24" i="1"/>
  <c r="T14" i="1"/>
  <c r="T29" i="1"/>
  <c r="T42" i="1" s="1"/>
  <c r="T56" i="1" s="1"/>
  <c r="T59" i="1" s="1"/>
  <c r="T62" i="1" s="1"/>
  <c r="T19" i="1"/>
  <c r="BG24" i="1"/>
  <c r="BG14" i="1"/>
  <c r="BG29" i="1"/>
  <c r="BG19" i="1"/>
  <c r="AQ24" i="1"/>
  <c r="AQ14" i="1"/>
  <c r="AQ42" i="1" s="1"/>
  <c r="AQ56" i="1" s="1"/>
  <c r="AQ59" i="1" s="1"/>
  <c r="AQ62" i="1" s="1"/>
  <c r="AQ29" i="1"/>
  <c r="AQ19" i="1"/>
  <c r="AA24" i="1"/>
  <c r="AA14" i="1"/>
  <c r="AA42" i="1" s="1"/>
  <c r="AA56" i="1" s="1"/>
  <c r="AA59" i="1" s="1"/>
  <c r="AA62" i="1" s="1"/>
  <c r="AA29" i="1"/>
  <c r="AA19" i="1"/>
  <c r="K24" i="1"/>
  <c r="K14" i="1"/>
  <c r="K29" i="1"/>
  <c r="K42" i="1" s="1"/>
  <c r="K56" i="1" s="1"/>
  <c r="K59" i="1" s="1"/>
  <c r="K62" i="1" s="1"/>
  <c r="K19" i="1"/>
  <c r="AX29" i="1"/>
  <c r="AX19" i="1"/>
  <c r="AX24" i="1"/>
  <c r="AX14" i="1"/>
  <c r="AH29" i="1"/>
  <c r="AH19" i="1"/>
  <c r="AH42" i="1" s="1"/>
  <c r="AH56" i="1" s="1"/>
  <c r="AH59" i="1" s="1"/>
  <c r="AH62" i="1" s="1"/>
  <c r="AH24" i="1"/>
  <c r="AH14" i="1"/>
  <c r="R19" i="1"/>
  <c r="R24" i="1"/>
  <c r="R14" i="1"/>
  <c r="R42" i="1" s="1"/>
  <c r="R56" i="1" s="1"/>
  <c r="R59" i="1" s="1"/>
  <c r="R62" i="1" s="1"/>
  <c r="R29" i="1"/>
  <c r="G24" i="1"/>
  <c r="G14" i="1"/>
  <c r="G42" i="1" s="1"/>
  <c r="G56" i="1" s="1"/>
  <c r="G59" i="1" s="1"/>
  <c r="G62" i="1" s="1"/>
  <c r="G29" i="1"/>
  <c r="G19" i="1"/>
  <c r="BA29" i="1"/>
  <c r="BA19" i="1"/>
  <c r="BA24" i="1"/>
  <c r="BA42" i="1" s="1"/>
  <c r="BA56" i="1" s="1"/>
  <c r="BA59" i="1" s="1"/>
  <c r="BA62" i="1" s="1"/>
  <c r="BA14" i="1"/>
  <c r="AK29" i="1"/>
  <c r="AK19" i="1"/>
  <c r="AK24" i="1"/>
  <c r="AK14" i="1"/>
  <c r="U29" i="1"/>
  <c r="U19" i="1"/>
  <c r="U42" i="1" s="1"/>
  <c r="U56" i="1" s="1"/>
  <c r="U59" i="1" s="1"/>
  <c r="U62" i="1" s="1"/>
  <c r="U24" i="1"/>
  <c r="U14" i="1"/>
  <c r="E29" i="1"/>
  <c r="E19" i="1"/>
  <c r="E42" i="1" s="1"/>
  <c r="E56" i="1" s="1"/>
  <c r="E59" i="1" s="1"/>
  <c r="E62" i="1" s="1"/>
  <c r="E24" i="1"/>
  <c r="AV24" i="1"/>
  <c r="AV14" i="1"/>
  <c r="AV29" i="1"/>
  <c r="AV19" i="1"/>
  <c r="AV42" i="1" s="1"/>
  <c r="AV56" i="1" s="1"/>
  <c r="AV59" i="1" s="1"/>
  <c r="AV62" i="1" s="1"/>
  <c r="AF24" i="1"/>
  <c r="AF14" i="1"/>
  <c r="AF29" i="1"/>
  <c r="AF19" i="1"/>
  <c r="P24" i="1"/>
  <c r="P14" i="1"/>
  <c r="P29" i="1"/>
  <c r="P19" i="1"/>
  <c r="P42" i="1" s="1"/>
  <c r="P56" i="1" s="1"/>
  <c r="P59" i="1" s="1"/>
  <c r="P62" i="1" s="1"/>
  <c r="BC24" i="1"/>
  <c r="BC14" i="1"/>
  <c r="BC29" i="1"/>
  <c r="BC19" i="1"/>
  <c r="BC42" i="1" s="1"/>
  <c r="BC56" i="1" s="1"/>
  <c r="BC59" i="1" s="1"/>
  <c r="BC62" i="1" s="1"/>
  <c r="AM24" i="1"/>
  <c r="AM14" i="1"/>
  <c r="AM29" i="1"/>
  <c r="AM19" i="1"/>
  <c r="AM42" i="1" s="1"/>
  <c r="AM56" i="1" s="1"/>
  <c r="AM59" i="1" s="1"/>
  <c r="AM62" i="1" s="1"/>
  <c r="W24" i="1"/>
  <c r="W14" i="1"/>
  <c r="W29" i="1"/>
  <c r="W19" i="1"/>
  <c r="BJ29" i="1"/>
  <c r="BJ19" i="1"/>
  <c r="BJ24" i="1"/>
  <c r="BJ14" i="1"/>
  <c r="BJ42" i="1" s="1"/>
  <c r="BJ56" i="1" s="1"/>
  <c r="BJ59" i="1" s="1"/>
  <c r="BJ62" i="1" s="1"/>
  <c r="AT29" i="1"/>
  <c r="AT19" i="1"/>
  <c r="AT24" i="1"/>
  <c r="AT14" i="1"/>
  <c r="AT42" i="1" s="1"/>
  <c r="AT56" i="1" s="1"/>
  <c r="AT59" i="1" s="1"/>
  <c r="AT62" i="1" s="1"/>
  <c r="AD19" i="1"/>
  <c r="AD24" i="1"/>
  <c r="AD14" i="1"/>
  <c r="AD29" i="1"/>
  <c r="AD42" i="1" s="1"/>
  <c r="AD56" i="1" s="1"/>
  <c r="AD59" i="1" s="1"/>
  <c r="AD62" i="1" s="1"/>
  <c r="N19" i="1"/>
  <c r="N24" i="1"/>
  <c r="N14" i="1"/>
  <c r="N29" i="1"/>
  <c r="AW29" i="1"/>
  <c r="AW19" i="1"/>
  <c r="AW24" i="1"/>
  <c r="AW14" i="1"/>
  <c r="AW42" i="1" s="1"/>
  <c r="AW56" i="1" s="1"/>
  <c r="AW59" i="1" s="1"/>
  <c r="AW62" i="1" s="1"/>
  <c r="Q29" i="1"/>
  <c r="Q19" i="1"/>
  <c r="Q24" i="1"/>
  <c r="Q14" i="1"/>
  <c r="Q42" i="1" s="1"/>
  <c r="Q56" i="1" s="1"/>
  <c r="Q59" i="1" s="1"/>
  <c r="Q62" i="1" s="1"/>
  <c r="BH24" i="1"/>
  <c r="BH14" i="1"/>
  <c r="BH29" i="1"/>
  <c r="BH19" i="1"/>
  <c r="AR24" i="1"/>
  <c r="AR14" i="1"/>
  <c r="AR29" i="1"/>
  <c r="AR19" i="1"/>
  <c r="AR42" i="1" s="1"/>
  <c r="AR56" i="1" s="1"/>
  <c r="AR59" i="1" s="1"/>
  <c r="AR62" i="1" s="1"/>
  <c r="AB24" i="1"/>
  <c r="AB14" i="1"/>
  <c r="AB29" i="1"/>
  <c r="AB19" i="1"/>
  <c r="AB42" i="1" s="1"/>
  <c r="AB56" i="1" s="1"/>
  <c r="AB59" i="1" s="1"/>
  <c r="AB62" i="1" s="1"/>
  <c r="L24" i="1"/>
  <c r="L14" i="1"/>
  <c r="L29" i="1"/>
  <c r="L19" i="1"/>
  <c r="L42" i="1" s="1"/>
  <c r="L56" i="1" s="1"/>
  <c r="L59" i="1" s="1"/>
  <c r="L62" i="1" s="1"/>
  <c r="AY24" i="1"/>
  <c r="AY14" i="1"/>
  <c r="AY29" i="1"/>
  <c r="AY19" i="1"/>
  <c r="AI24" i="1"/>
  <c r="AI14" i="1"/>
  <c r="AI29" i="1"/>
  <c r="AI19" i="1"/>
  <c r="AI42" i="1" s="1"/>
  <c r="AI56" i="1" s="1"/>
  <c r="AI59" i="1" s="1"/>
  <c r="AI62" i="1" s="1"/>
  <c r="S24" i="1"/>
  <c r="S14" i="1"/>
  <c r="S29" i="1"/>
  <c r="S19" i="1"/>
  <c r="S42" i="1" s="1"/>
  <c r="S56" i="1" s="1"/>
  <c r="S59" i="1" s="1"/>
  <c r="S62" i="1" s="1"/>
  <c r="BF29" i="1"/>
  <c r="BF19" i="1"/>
  <c r="BF24" i="1"/>
  <c r="BF14" i="1"/>
  <c r="BF42" i="1" s="1"/>
  <c r="BF56" i="1" s="1"/>
  <c r="BF59" i="1" s="1"/>
  <c r="BF62" i="1" s="1"/>
  <c r="AP29" i="1"/>
  <c r="AP19" i="1"/>
  <c r="AP24" i="1"/>
  <c r="AP14" i="1"/>
  <c r="AP42" i="1" s="1"/>
  <c r="AP56" i="1" s="1"/>
  <c r="AP59" i="1" s="1"/>
  <c r="AP62" i="1" s="1"/>
  <c r="Z19" i="1"/>
  <c r="Z24" i="1"/>
  <c r="Z14" i="1"/>
  <c r="Z29" i="1"/>
  <c r="J19" i="1"/>
  <c r="J24" i="1"/>
  <c r="J14" i="1"/>
  <c r="J42" i="1" s="1"/>
  <c r="J56" i="1" s="1"/>
  <c r="J59" i="1" s="1"/>
  <c r="J62" i="1" s="1"/>
  <c r="J29" i="1"/>
  <c r="I42" i="1"/>
  <c r="I56" i="1" s="1"/>
  <c r="I59" i="1" s="1"/>
  <c r="I62" i="1" s="1"/>
  <c r="BG42" i="1"/>
  <c r="BG56" i="1" s="1"/>
  <c r="BG59" i="1" s="1"/>
  <c r="BG62" i="1" s="1"/>
  <c r="AX42" i="1"/>
  <c r="AX56" i="1" s="1"/>
  <c r="AX59" i="1" s="1"/>
  <c r="AX62" i="1" s="1"/>
  <c r="AK42" i="1"/>
  <c r="AK56" i="1" s="1"/>
  <c r="AK59" i="1" s="1"/>
  <c r="AK62" i="1" s="1"/>
  <c r="AF42" i="1"/>
  <c r="AF56" i="1" s="1"/>
  <c r="AF59" i="1" s="1"/>
  <c r="AF62" i="1" s="1"/>
  <c r="W42" i="1"/>
  <c r="W56" i="1" s="1"/>
  <c r="W59" i="1" s="1"/>
  <c r="W62" i="1" s="1"/>
  <c r="N42" i="1"/>
  <c r="N56" i="1" s="1"/>
  <c r="N59" i="1" s="1"/>
  <c r="N62" i="1" s="1"/>
  <c r="BH42" i="1"/>
  <c r="BH56" i="1" s="1"/>
  <c r="BH59" i="1" s="1"/>
  <c r="BH62" i="1" s="1"/>
  <c r="AY42" i="1"/>
  <c r="AY56" i="1" s="1"/>
  <c r="AY59" i="1" s="1"/>
  <c r="AY62" i="1" s="1"/>
  <c r="Z42" i="1"/>
  <c r="Z56" i="1" s="1"/>
  <c r="Z59" i="1" s="1"/>
  <c r="Z62" i="1" s="1"/>
  <c r="M42" i="1"/>
  <c r="M56" i="1" s="1"/>
  <c r="M59" i="1" s="1"/>
  <c r="M62" i="1" s="1"/>
  <c r="H42" i="1"/>
  <c r="H56" i="1" s="1"/>
  <c r="H59" i="1" s="1"/>
  <c r="H62" i="1" s="1"/>
  <c r="BB42" i="1"/>
  <c r="BB56" i="1" s="1"/>
  <c r="BB59" i="1" s="1"/>
  <c r="BB62" i="1" s="1"/>
</calcChain>
</file>

<file path=xl/comments1.xml><?xml version="1.0" encoding="utf-8"?>
<comments xmlns="http://schemas.openxmlformats.org/spreadsheetml/2006/main">
  <authors>
    <author>Author</author>
  </authors>
  <commentList>
    <comment ref="C8" authorId="0" shapeId="0">
      <text>
        <r>
          <rPr>
            <sz val="8"/>
            <color indexed="81"/>
            <rFont val="Tahoma"/>
            <family val="2"/>
          </rPr>
          <t>Litres per bbl:
42 gals/bbl 
/
0.2642 litres per gallon</t>
        </r>
      </text>
    </comment>
    <comment ref="C9" authorId="0" shapeId="0">
      <text>
        <r>
          <rPr>
            <sz val="8"/>
            <color indexed="81"/>
            <rFont val="Tahoma"/>
            <family val="2"/>
          </rPr>
          <t>MBTU/BBL</t>
        </r>
      </text>
    </comment>
    <comment ref="C33" authorId="0" shapeId="0">
      <text>
        <r>
          <rPr>
            <sz val="8"/>
            <color indexed="81"/>
            <rFont val="Tahoma"/>
            <family val="2"/>
          </rPr>
          <t>MBTU/MWh</t>
        </r>
      </text>
    </comment>
    <comment ref="C36" authorId="0" shapeId="0">
      <text>
        <r>
          <rPr>
            <sz val="8"/>
            <color indexed="81"/>
            <rFont val="Tahoma"/>
            <family val="2"/>
          </rPr>
          <t>MBTU/MWh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8" authorId="0" shapeId="0">
      <text>
        <r>
          <rPr>
            <sz val="8"/>
            <color indexed="81"/>
            <rFont val="Tahoma"/>
            <family val="2"/>
          </rPr>
          <t>Litres per bbl:
42 gals/bbl 
/
0.2642 litres per gallon</t>
        </r>
      </text>
    </comment>
    <comment ref="C9" authorId="0" shapeId="0">
      <text>
        <r>
          <rPr>
            <sz val="8"/>
            <color indexed="81"/>
            <rFont val="Tahoma"/>
            <family val="2"/>
          </rPr>
          <t>MBTU/BBL</t>
        </r>
      </text>
    </comment>
    <comment ref="C33" authorId="0" shapeId="0">
      <text>
        <r>
          <rPr>
            <sz val="8"/>
            <color indexed="81"/>
            <rFont val="Tahoma"/>
            <family val="2"/>
          </rPr>
          <t>MBTU/MWh</t>
        </r>
      </text>
    </comment>
  </commentList>
</comments>
</file>

<file path=xl/sharedStrings.xml><?xml version="1.0" encoding="utf-8"?>
<sst xmlns="http://schemas.openxmlformats.org/spreadsheetml/2006/main" count="98" uniqueCount="44">
  <si>
    <t>$/Mbtu</t>
  </si>
  <si>
    <t>Existing CT</t>
  </si>
  <si>
    <t>$/bbl (Fuel Forecast)</t>
  </si>
  <si>
    <t>¢/litre (Fuel Forecast)</t>
  </si>
  <si>
    <t>Factor</t>
  </si>
  <si>
    <t xml:space="preserve">$/bbl </t>
  </si>
  <si>
    <t>Production (GWh)</t>
  </si>
  <si>
    <t>Fuel cost ($000)</t>
  </si>
  <si>
    <t>Diesel</t>
  </si>
  <si>
    <t>New CT</t>
  </si>
  <si>
    <t>NO. 2 FUEL:</t>
  </si>
  <si>
    <t>NO. 6 FUEL 0.7%s:</t>
  </si>
  <si>
    <t>TOTALS:</t>
  </si>
  <si>
    <t>MBTU/MWh</t>
  </si>
  <si>
    <t>Notes:</t>
  </si>
  <si>
    <t>(1)</t>
  </si>
  <si>
    <t>(2)</t>
  </si>
  <si>
    <t>Fuel Expense Details</t>
  </si>
  <si>
    <r>
      <t xml:space="preserve">CCGT </t>
    </r>
    <r>
      <rPr>
        <b/>
        <i/>
        <vertAlign val="superscript"/>
        <sz val="10"/>
        <color theme="1"/>
        <rFont val="Calibri"/>
        <family val="2"/>
      </rPr>
      <t>(1)</t>
    </r>
  </si>
  <si>
    <r>
      <t xml:space="preserve">Holyrood </t>
    </r>
    <r>
      <rPr>
        <b/>
        <i/>
        <vertAlign val="superscript"/>
        <sz val="10"/>
        <color theme="1"/>
        <rFont val="Calibri"/>
        <family val="2"/>
      </rPr>
      <t>(2)</t>
    </r>
  </si>
  <si>
    <t xml:space="preserve">NEWFOUNDLAND AND LABRADOR HYDRO </t>
  </si>
  <si>
    <t>NO. 6 FUEL:</t>
  </si>
  <si>
    <t>0.7%s $/bbl (Fuel Forecast)</t>
  </si>
  <si>
    <t>2.2% s $/bbl (Fuel Forecast)</t>
  </si>
  <si>
    <t>CCGT efficiency is related to the amount of unit production.  Efficiencies are input to Stategist for minimum and maximum production levels,  and Strategist uses</t>
  </si>
  <si>
    <t>this range to determine operating efficiency on an hourly basis.  For CCGT units, the minimum efficiency input (MBTU/MWh) is 8.629 and the maximum efficiency</t>
  </si>
  <si>
    <t>input is 7.637. The values reported here are annual averages, and are within these limits.</t>
  </si>
  <si>
    <t>Holyrood efficiency is related to the amount of unit production.  Efficiencies are input to Stategist for minimum and maximum production levels,  and Strategist</t>
  </si>
  <si>
    <t>uses this range to determine operating efficiency on an hourly basis.  For Holyrood units, the minimum efficiency input (MBTU/MWh) is 10.388 and the maximum</t>
  </si>
  <si>
    <t>efficiency input is 9.78.  The values reported here are annual averages, and are within these limits.</t>
  </si>
  <si>
    <t>Total fuel above</t>
  </si>
  <si>
    <t>Plus fuel component of CBPP PPA</t>
  </si>
  <si>
    <t>Plus Muskrat Falls Power Purchases</t>
  </si>
  <si>
    <t>Fuel per Exhibit 14</t>
  </si>
  <si>
    <t>Difference</t>
  </si>
  <si>
    <t>Generation Expansion Analysis 2010 Island Isolated  Alternative</t>
  </si>
  <si>
    <t>Generation Expansion Analysis 2010 Interconnection Alternative</t>
  </si>
  <si>
    <t>CCGT efficiency is related to the amount of unit production.  Average efficiencies are input to Stategist for minimum and maximum production</t>
  </si>
  <si>
    <t>levels,  and Strategist uses this range to determine operating efficiency on an hourly basis.  For CCGT units, the minimum efficiency input</t>
  </si>
  <si>
    <t>(MBTU/MWh) is 8.629 and the maximum efficiency input is 7.637. The values reported here are annual averages, and are within these limits.</t>
  </si>
  <si>
    <t>Holyrood efficiency is related to the amount of unit production.  Average efficiencies are input to Stategist for minimum and maximum</t>
  </si>
  <si>
    <t>production levels, and Strategist uses this range to determine operating efficiency on an hourly basis.  For Holyrood units, the minimum</t>
  </si>
  <si>
    <t>efficiency input (MBTU/MWh) is 10.388 and the maximum efficiency input is 9.78.  The values reported here are annual averages, and are</t>
  </si>
  <si>
    <t>within these limits.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</si>
</sst>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0.0"/>
    <numFmt numFmtId="165" formatCode="#,##0.0_);\(#,##0.0\)"/>
    <numFmt numFmtId="166" formatCode="#,##0.000_);\(#,##0.000\)"/>
    <numFmt numFmtId="167" formatCode="0.000"/>
  </numFmts>
  <fonts count="7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i/>
      <sz val="10"/>
      <color theme="1"/>
      <name val="Calibri"/>
      <family val="2"/>
    </font>
    <font>
      <sz val="8"/>
      <color indexed="81"/>
      <name val="Tahoma"/>
      <family val="2"/>
    </font>
    <font>
      <b/>
      <sz val="10"/>
      <color rgb="FFFF0000"/>
      <name val="Calibri"/>
      <family val="2"/>
    </font>
    <font>
      <b/>
      <sz val="10"/>
      <color theme="1"/>
      <name val="Calibri"/>
      <family val="2"/>
    </font>
    <font>
      <b/>
      <i/>
      <vertAlign val="superscript"/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43" fontId="0" fillId="0" borderId="0" xfId="1" applyFont="1"/>
    <xf numFmtId="0" fontId="0" fillId="0" borderId="0" xfId="0" quotePrefix="1" applyAlignment="1">
      <alignment horizontal="center"/>
    </xf>
    <xf numFmtId="164" fontId="0" fillId="0" borderId="0" xfId="0" applyNumberFormat="1"/>
    <xf numFmtId="0" fontId="0" fillId="0" borderId="0" xfId="0" quotePrefix="1" applyAlignment="1">
      <alignment horizontal="left"/>
    </xf>
    <xf numFmtId="37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2" fillId="0" borderId="0" xfId="0" quotePrefix="1" applyFont="1" applyAlignment="1">
      <alignment horizontal="left" indent="1"/>
    </xf>
    <xf numFmtId="0" fontId="4" fillId="0" borderId="0" xfId="0" quotePrefix="1" applyFont="1" applyAlignment="1">
      <alignment horizontal="left"/>
    </xf>
    <xf numFmtId="0" fontId="5" fillId="0" borderId="0" xfId="0" applyFont="1"/>
    <xf numFmtId="167" fontId="0" fillId="0" borderId="0" xfId="0" applyNumberFormat="1"/>
    <xf numFmtId="37" fontId="0" fillId="0" borderId="1" xfId="0" applyNumberFormat="1" applyBorder="1"/>
    <xf numFmtId="37" fontId="0" fillId="0" borderId="2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L63"/>
  <sheetViews>
    <sheetView zoomScaleNormal="100" workbookViewId="0">
      <pane xSplit="4" ySplit="5" topLeftCell="AZ39" activePane="bottomRight" state="frozen"/>
      <selection pane="topRight" activeCell="E1" sqref="E1"/>
      <selection pane="bottomLeft" activeCell="A7" sqref="A7"/>
      <selection pane="bottomRight" activeCell="B58" sqref="B58"/>
    </sheetView>
  </sheetViews>
  <sheetFormatPr defaultRowHeight="12.75" x14ac:dyDescent="0.2"/>
  <cols>
    <col min="1" max="1" width="3.42578125" customWidth="1"/>
    <col min="2" max="2" width="38.7109375" customWidth="1"/>
    <col min="3" max="3" width="7.42578125" bestFit="1" customWidth="1"/>
    <col min="4" max="4" width="2.140625" customWidth="1"/>
    <col min="5" max="5" width="9.42578125" bestFit="1" customWidth="1"/>
    <col min="31" max="62" width="10.5703125" customWidth="1"/>
  </cols>
  <sheetData>
    <row r="1" spans="1:64" x14ac:dyDescent="0.2">
      <c r="A1" s="4" t="s">
        <v>20</v>
      </c>
    </row>
    <row r="2" spans="1:64" x14ac:dyDescent="0.2">
      <c r="A2" s="4" t="s">
        <v>35</v>
      </c>
    </row>
    <row r="3" spans="1:64" x14ac:dyDescent="0.2">
      <c r="A3" t="s">
        <v>17</v>
      </c>
      <c r="B3" s="2"/>
      <c r="C3" s="2"/>
      <c r="D3" s="2"/>
      <c r="E3" s="2"/>
      <c r="G3" s="3"/>
    </row>
    <row r="5" spans="1:64" x14ac:dyDescent="0.2">
      <c r="C5" s="8" t="s">
        <v>4</v>
      </c>
      <c r="E5">
        <v>2010</v>
      </c>
      <c r="F5">
        <f>+E5+1</f>
        <v>2011</v>
      </c>
      <c r="G5">
        <f t="shared" ref="G5:BJ5" si="0">+F5+1</f>
        <v>2012</v>
      </c>
      <c r="H5">
        <f t="shared" si="0"/>
        <v>2013</v>
      </c>
      <c r="I5">
        <f t="shared" si="0"/>
        <v>2014</v>
      </c>
      <c r="J5">
        <f t="shared" si="0"/>
        <v>2015</v>
      </c>
      <c r="K5">
        <f t="shared" si="0"/>
        <v>2016</v>
      </c>
      <c r="L5">
        <f t="shared" si="0"/>
        <v>2017</v>
      </c>
      <c r="M5">
        <f t="shared" si="0"/>
        <v>2018</v>
      </c>
      <c r="N5">
        <f t="shared" si="0"/>
        <v>2019</v>
      </c>
      <c r="O5">
        <f t="shared" si="0"/>
        <v>2020</v>
      </c>
      <c r="P5">
        <f t="shared" si="0"/>
        <v>2021</v>
      </c>
      <c r="Q5">
        <f t="shared" si="0"/>
        <v>2022</v>
      </c>
      <c r="R5">
        <f t="shared" si="0"/>
        <v>2023</v>
      </c>
      <c r="S5">
        <f t="shared" si="0"/>
        <v>2024</v>
      </c>
      <c r="T5">
        <f t="shared" si="0"/>
        <v>2025</v>
      </c>
      <c r="U5">
        <f t="shared" si="0"/>
        <v>2026</v>
      </c>
      <c r="V5">
        <f t="shared" si="0"/>
        <v>2027</v>
      </c>
      <c r="W5">
        <f t="shared" si="0"/>
        <v>2028</v>
      </c>
      <c r="X5">
        <f t="shared" si="0"/>
        <v>2029</v>
      </c>
      <c r="Y5">
        <f t="shared" si="0"/>
        <v>2030</v>
      </c>
      <c r="Z5">
        <f t="shared" si="0"/>
        <v>2031</v>
      </c>
      <c r="AA5">
        <f t="shared" si="0"/>
        <v>2032</v>
      </c>
      <c r="AB5">
        <f t="shared" si="0"/>
        <v>2033</v>
      </c>
      <c r="AC5">
        <f t="shared" si="0"/>
        <v>2034</v>
      </c>
      <c r="AD5">
        <f t="shared" si="0"/>
        <v>2035</v>
      </c>
      <c r="AE5">
        <f t="shared" si="0"/>
        <v>2036</v>
      </c>
      <c r="AF5">
        <f t="shared" si="0"/>
        <v>2037</v>
      </c>
      <c r="AG5">
        <f t="shared" si="0"/>
        <v>2038</v>
      </c>
      <c r="AH5">
        <f t="shared" si="0"/>
        <v>2039</v>
      </c>
      <c r="AI5">
        <f t="shared" si="0"/>
        <v>2040</v>
      </c>
      <c r="AJ5">
        <f t="shared" si="0"/>
        <v>2041</v>
      </c>
      <c r="AK5">
        <f t="shared" si="0"/>
        <v>2042</v>
      </c>
      <c r="AL5">
        <f t="shared" si="0"/>
        <v>2043</v>
      </c>
      <c r="AM5">
        <f t="shared" si="0"/>
        <v>2044</v>
      </c>
      <c r="AN5">
        <f t="shared" si="0"/>
        <v>2045</v>
      </c>
      <c r="AO5">
        <f t="shared" si="0"/>
        <v>2046</v>
      </c>
      <c r="AP5">
        <f t="shared" si="0"/>
        <v>2047</v>
      </c>
      <c r="AQ5">
        <f t="shared" si="0"/>
        <v>2048</v>
      </c>
      <c r="AR5">
        <f t="shared" si="0"/>
        <v>2049</v>
      </c>
      <c r="AS5">
        <f t="shared" si="0"/>
        <v>2050</v>
      </c>
      <c r="AT5">
        <f t="shared" si="0"/>
        <v>2051</v>
      </c>
      <c r="AU5">
        <f t="shared" si="0"/>
        <v>2052</v>
      </c>
      <c r="AV5">
        <f t="shared" si="0"/>
        <v>2053</v>
      </c>
      <c r="AW5">
        <f t="shared" si="0"/>
        <v>2054</v>
      </c>
      <c r="AX5">
        <f t="shared" si="0"/>
        <v>2055</v>
      </c>
      <c r="AY5">
        <f t="shared" si="0"/>
        <v>2056</v>
      </c>
      <c r="AZ5">
        <f t="shared" si="0"/>
        <v>2057</v>
      </c>
      <c r="BA5">
        <f t="shared" si="0"/>
        <v>2058</v>
      </c>
      <c r="BB5">
        <f t="shared" si="0"/>
        <v>2059</v>
      </c>
      <c r="BC5">
        <f t="shared" si="0"/>
        <v>2060</v>
      </c>
      <c r="BD5">
        <f t="shared" si="0"/>
        <v>2061</v>
      </c>
      <c r="BE5">
        <f t="shared" si="0"/>
        <v>2062</v>
      </c>
      <c r="BF5">
        <f t="shared" si="0"/>
        <v>2063</v>
      </c>
      <c r="BG5">
        <f t="shared" si="0"/>
        <v>2064</v>
      </c>
      <c r="BH5">
        <f t="shared" si="0"/>
        <v>2065</v>
      </c>
      <c r="BI5">
        <f t="shared" si="0"/>
        <v>2066</v>
      </c>
      <c r="BJ5">
        <f t="shared" si="0"/>
        <v>2067</v>
      </c>
    </row>
    <row r="6" spans="1:64" x14ac:dyDescent="0.2">
      <c r="B6" s="12" t="s">
        <v>10</v>
      </c>
    </row>
    <row r="7" spans="1:64" x14ac:dyDescent="0.2">
      <c r="B7" s="4" t="s">
        <v>3</v>
      </c>
      <c r="E7">
        <v>0.67374999999999996</v>
      </c>
      <c r="F7">
        <v>0.7</v>
      </c>
      <c r="G7">
        <v>0.76</v>
      </c>
      <c r="H7">
        <v>0.81499999999999995</v>
      </c>
      <c r="I7">
        <v>0.85</v>
      </c>
      <c r="J7">
        <v>0.90500000000000003</v>
      </c>
      <c r="K7">
        <v>0.94499999999999995</v>
      </c>
      <c r="L7">
        <v>0.99</v>
      </c>
      <c r="M7">
        <v>1.03</v>
      </c>
      <c r="N7">
        <v>1.0649999999999999</v>
      </c>
      <c r="O7">
        <v>1.1000000000000001</v>
      </c>
      <c r="P7">
        <v>1.155</v>
      </c>
      <c r="Q7">
        <v>1.1950000000000001</v>
      </c>
      <c r="R7">
        <v>1.2350000000000001</v>
      </c>
      <c r="S7">
        <v>1.2749999999999999</v>
      </c>
      <c r="T7">
        <v>1.3149999999999999</v>
      </c>
      <c r="U7">
        <v>1.34</v>
      </c>
      <c r="V7">
        <v>1.365</v>
      </c>
      <c r="W7">
        <v>1.395</v>
      </c>
      <c r="X7">
        <v>1.425</v>
      </c>
      <c r="Y7">
        <v>1.45</v>
      </c>
      <c r="Z7">
        <v>1.48</v>
      </c>
      <c r="AA7">
        <v>1.51</v>
      </c>
      <c r="AB7">
        <v>1.54</v>
      </c>
      <c r="AC7">
        <v>1.57</v>
      </c>
      <c r="AD7">
        <v>1.6</v>
      </c>
      <c r="AE7">
        <v>1.635</v>
      </c>
      <c r="AF7">
        <v>1.665</v>
      </c>
      <c r="AG7">
        <v>1.7</v>
      </c>
      <c r="AH7">
        <v>1.7350000000000001</v>
      </c>
      <c r="AI7">
        <v>1.77</v>
      </c>
      <c r="AJ7">
        <v>1.8049999999999999</v>
      </c>
      <c r="AK7">
        <v>1.84</v>
      </c>
      <c r="AL7">
        <v>1.875</v>
      </c>
      <c r="AM7">
        <v>1.915</v>
      </c>
      <c r="AN7">
        <v>1.9550000000000001</v>
      </c>
      <c r="AO7">
        <v>1.9950000000000001</v>
      </c>
      <c r="AP7">
        <v>2.0350000000000001</v>
      </c>
      <c r="AQ7">
        <v>2.0750000000000002</v>
      </c>
      <c r="AR7">
        <v>2.1150000000000002</v>
      </c>
      <c r="AS7">
        <v>2.1549999999999998</v>
      </c>
      <c r="AT7">
        <v>2.2000000000000002</v>
      </c>
      <c r="AU7">
        <v>2.2450000000000001</v>
      </c>
      <c r="AV7">
        <v>2.29</v>
      </c>
      <c r="AW7">
        <v>2.335</v>
      </c>
      <c r="AX7">
        <v>2.38</v>
      </c>
      <c r="AY7">
        <v>2.4300000000000002</v>
      </c>
      <c r="AZ7">
        <v>2.48</v>
      </c>
      <c r="BA7">
        <v>2.5299999999999998</v>
      </c>
      <c r="BB7">
        <v>2.58</v>
      </c>
      <c r="BC7">
        <v>2.63</v>
      </c>
      <c r="BD7">
        <v>2.6850000000000001</v>
      </c>
      <c r="BE7">
        <v>2.74</v>
      </c>
      <c r="BF7">
        <v>2.7949999999999999</v>
      </c>
      <c r="BG7">
        <v>2.85</v>
      </c>
      <c r="BH7">
        <v>2.9049999999999998</v>
      </c>
      <c r="BI7">
        <v>2.9649999999999999</v>
      </c>
      <c r="BJ7">
        <v>3.0249999999999999</v>
      </c>
    </row>
    <row r="8" spans="1:64" x14ac:dyDescent="0.2">
      <c r="B8" s="4" t="s">
        <v>5</v>
      </c>
      <c r="C8" s="14">
        <f>42/0.2642</f>
        <v>158.97047691143075</v>
      </c>
      <c r="E8" s="1">
        <f>ROUND(+E7*$C8,1)</f>
        <v>107.1</v>
      </c>
      <c r="F8" s="1">
        <f t="shared" ref="F8:BJ8" si="1">ROUND(+F7*$C8,1)</f>
        <v>111.3</v>
      </c>
      <c r="G8" s="1">
        <f t="shared" si="1"/>
        <v>120.8</v>
      </c>
      <c r="H8" s="1">
        <f t="shared" si="1"/>
        <v>129.6</v>
      </c>
      <c r="I8" s="1">
        <f t="shared" si="1"/>
        <v>135.1</v>
      </c>
      <c r="J8" s="1">
        <f t="shared" si="1"/>
        <v>143.9</v>
      </c>
      <c r="K8" s="1">
        <f t="shared" si="1"/>
        <v>150.19999999999999</v>
      </c>
      <c r="L8" s="1">
        <f t="shared" si="1"/>
        <v>157.4</v>
      </c>
      <c r="M8" s="1">
        <f t="shared" si="1"/>
        <v>163.69999999999999</v>
      </c>
      <c r="N8" s="1">
        <f t="shared" si="1"/>
        <v>169.3</v>
      </c>
      <c r="O8" s="1">
        <f t="shared" si="1"/>
        <v>174.9</v>
      </c>
      <c r="P8" s="1">
        <f t="shared" si="1"/>
        <v>183.6</v>
      </c>
      <c r="Q8" s="1">
        <f t="shared" si="1"/>
        <v>190</v>
      </c>
      <c r="R8" s="1">
        <f t="shared" si="1"/>
        <v>196.3</v>
      </c>
      <c r="S8" s="1">
        <f t="shared" si="1"/>
        <v>202.7</v>
      </c>
      <c r="T8" s="1">
        <f t="shared" si="1"/>
        <v>209</v>
      </c>
      <c r="U8" s="1">
        <f t="shared" si="1"/>
        <v>213</v>
      </c>
      <c r="V8" s="1">
        <f t="shared" si="1"/>
        <v>217</v>
      </c>
      <c r="W8" s="1">
        <f t="shared" si="1"/>
        <v>221.8</v>
      </c>
      <c r="X8" s="1">
        <f t="shared" si="1"/>
        <v>226.5</v>
      </c>
      <c r="Y8" s="1">
        <f t="shared" si="1"/>
        <v>230.5</v>
      </c>
      <c r="Z8" s="1">
        <f t="shared" si="1"/>
        <v>235.3</v>
      </c>
      <c r="AA8" s="1">
        <f t="shared" si="1"/>
        <v>240</v>
      </c>
      <c r="AB8" s="1">
        <f t="shared" si="1"/>
        <v>244.8</v>
      </c>
      <c r="AC8" s="1">
        <f t="shared" si="1"/>
        <v>249.6</v>
      </c>
      <c r="AD8" s="1">
        <f t="shared" si="1"/>
        <v>254.4</v>
      </c>
      <c r="AE8" s="1">
        <f t="shared" si="1"/>
        <v>259.89999999999998</v>
      </c>
      <c r="AF8" s="1">
        <f t="shared" si="1"/>
        <v>264.7</v>
      </c>
      <c r="AG8" s="1">
        <f t="shared" si="1"/>
        <v>270.2</v>
      </c>
      <c r="AH8" s="1">
        <f t="shared" si="1"/>
        <v>275.8</v>
      </c>
      <c r="AI8" s="1">
        <f t="shared" si="1"/>
        <v>281.39999999999998</v>
      </c>
      <c r="AJ8" s="1">
        <f t="shared" si="1"/>
        <v>286.89999999999998</v>
      </c>
      <c r="AK8" s="1">
        <f t="shared" si="1"/>
        <v>292.5</v>
      </c>
      <c r="AL8" s="1">
        <f t="shared" si="1"/>
        <v>298.10000000000002</v>
      </c>
      <c r="AM8" s="1">
        <f t="shared" si="1"/>
        <v>304.39999999999998</v>
      </c>
      <c r="AN8" s="1">
        <f t="shared" si="1"/>
        <v>310.8</v>
      </c>
      <c r="AO8" s="1">
        <f t="shared" si="1"/>
        <v>317.10000000000002</v>
      </c>
      <c r="AP8" s="1">
        <f t="shared" si="1"/>
        <v>323.5</v>
      </c>
      <c r="AQ8" s="1">
        <f t="shared" si="1"/>
        <v>329.9</v>
      </c>
      <c r="AR8" s="1">
        <f t="shared" si="1"/>
        <v>336.2</v>
      </c>
      <c r="AS8" s="1">
        <f t="shared" si="1"/>
        <v>342.6</v>
      </c>
      <c r="AT8" s="1">
        <f t="shared" si="1"/>
        <v>349.7</v>
      </c>
      <c r="AU8" s="1">
        <f t="shared" si="1"/>
        <v>356.9</v>
      </c>
      <c r="AV8" s="1">
        <f t="shared" si="1"/>
        <v>364</v>
      </c>
      <c r="AW8" s="1">
        <f t="shared" si="1"/>
        <v>371.2</v>
      </c>
      <c r="AX8" s="1">
        <f t="shared" si="1"/>
        <v>378.3</v>
      </c>
      <c r="AY8" s="1">
        <f t="shared" si="1"/>
        <v>386.3</v>
      </c>
      <c r="AZ8" s="1">
        <f t="shared" si="1"/>
        <v>394.2</v>
      </c>
      <c r="BA8" s="1">
        <f t="shared" si="1"/>
        <v>402.2</v>
      </c>
      <c r="BB8" s="1">
        <f t="shared" si="1"/>
        <v>410.1</v>
      </c>
      <c r="BC8" s="1">
        <f t="shared" si="1"/>
        <v>418.1</v>
      </c>
      <c r="BD8" s="1">
        <f t="shared" si="1"/>
        <v>426.8</v>
      </c>
      <c r="BE8" s="1">
        <f t="shared" si="1"/>
        <v>435.6</v>
      </c>
      <c r="BF8" s="1">
        <f t="shared" si="1"/>
        <v>444.3</v>
      </c>
      <c r="BG8" s="1">
        <f t="shared" si="1"/>
        <v>453.1</v>
      </c>
      <c r="BH8" s="1">
        <f t="shared" si="1"/>
        <v>461.8</v>
      </c>
      <c r="BI8" s="1">
        <f t="shared" si="1"/>
        <v>471.3</v>
      </c>
      <c r="BJ8" s="1">
        <f t="shared" si="1"/>
        <v>480.9</v>
      </c>
    </row>
    <row r="9" spans="1:64" x14ac:dyDescent="0.2">
      <c r="B9" t="s">
        <v>0</v>
      </c>
      <c r="C9">
        <v>5.8250000000000002</v>
      </c>
      <c r="E9" s="7">
        <f>ROUND(+E8/$C9,3)</f>
        <v>18.385999999999999</v>
      </c>
      <c r="F9" s="7">
        <f t="shared" ref="F9:BJ9" si="2">ROUND(+F8/$C9,3)</f>
        <v>19.106999999999999</v>
      </c>
      <c r="G9" s="7">
        <f t="shared" si="2"/>
        <v>20.738</v>
      </c>
      <c r="H9" s="7">
        <f t="shared" si="2"/>
        <v>22.248999999999999</v>
      </c>
      <c r="I9" s="7">
        <f t="shared" si="2"/>
        <v>23.193000000000001</v>
      </c>
      <c r="J9" s="7">
        <f t="shared" si="2"/>
        <v>24.704000000000001</v>
      </c>
      <c r="K9" s="7">
        <f t="shared" si="2"/>
        <v>25.785</v>
      </c>
      <c r="L9" s="7">
        <f t="shared" si="2"/>
        <v>27.021000000000001</v>
      </c>
      <c r="M9" s="7">
        <f t="shared" si="2"/>
        <v>28.103000000000002</v>
      </c>
      <c r="N9" s="7">
        <f t="shared" si="2"/>
        <v>29.064</v>
      </c>
      <c r="O9" s="7">
        <f t="shared" si="2"/>
        <v>30.026</v>
      </c>
      <c r="P9" s="7">
        <f t="shared" si="2"/>
        <v>31.518999999999998</v>
      </c>
      <c r="Q9" s="7">
        <f t="shared" si="2"/>
        <v>32.618000000000002</v>
      </c>
      <c r="R9" s="7">
        <f t="shared" si="2"/>
        <v>33.700000000000003</v>
      </c>
      <c r="S9" s="7">
        <f t="shared" si="2"/>
        <v>34.798000000000002</v>
      </c>
      <c r="T9" s="7">
        <f t="shared" si="2"/>
        <v>35.880000000000003</v>
      </c>
      <c r="U9" s="7">
        <f t="shared" si="2"/>
        <v>36.567</v>
      </c>
      <c r="V9" s="7">
        <f t="shared" si="2"/>
        <v>37.253</v>
      </c>
      <c r="W9" s="7">
        <f t="shared" si="2"/>
        <v>38.076999999999998</v>
      </c>
      <c r="X9" s="7">
        <f t="shared" si="2"/>
        <v>38.884</v>
      </c>
      <c r="Y9" s="7">
        <f t="shared" si="2"/>
        <v>39.570999999999998</v>
      </c>
      <c r="Z9" s="7">
        <f t="shared" si="2"/>
        <v>40.395000000000003</v>
      </c>
      <c r="AA9" s="7">
        <f t="shared" si="2"/>
        <v>41.201999999999998</v>
      </c>
      <c r="AB9" s="7">
        <f t="shared" si="2"/>
        <v>42.026000000000003</v>
      </c>
      <c r="AC9" s="7">
        <f t="shared" si="2"/>
        <v>42.85</v>
      </c>
      <c r="AD9" s="7">
        <f t="shared" si="2"/>
        <v>43.673999999999999</v>
      </c>
      <c r="AE9" s="7">
        <f t="shared" si="2"/>
        <v>44.618000000000002</v>
      </c>
      <c r="AF9" s="7">
        <f t="shared" si="2"/>
        <v>45.442</v>
      </c>
      <c r="AG9" s="7">
        <f t="shared" si="2"/>
        <v>46.386000000000003</v>
      </c>
      <c r="AH9" s="7">
        <f t="shared" si="2"/>
        <v>47.347999999999999</v>
      </c>
      <c r="AI9" s="7">
        <f t="shared" si="2"/>
        <v>48.308999999999997</v>
      </c>
      <c r="AJ9" s="7">
        <f t="shared" si="2"/>
        <v>49.253</v>
      </c>
      <c r="AK9" s="7">
        <f t="shared" si="2"/>
        <v>50.215000000000003</v>
      </c>
      <c r="AL9" s="7">
        <f t="shared" si="2"/>
        <v>51.176000000000002</v>
      </c>
      <c r="AM9" s="7">
        <f t="shared" si="2"/>
        <v>52.258000000000003</v>
      </c>
      <c r="AN9" s="7">
        <f t="shared" si="2"/>
        <v>53.356000000000002</v>
      </c>
      <c r="AO9" s="7">
        <f t="shared" si="2"/>
        <v>54.438000000000002</v>
      </c>
      <c r="AP9" s="7">
        <f t="shared" si="2"/>
        <v>55.536000000000001</v>
      </c>
      <c r="AQ9" s="7">
        <f t="shared" si="2"/>
        <v>56.634999999999998</v>
      </c>
      <c r="AR9" s="7">
        <f t="shared" si="2"/>
        <v>57.716999999999999</v>
      </c>
      <c r="AS9" s="7">
        <f t="shared" si="2"/>
        <v>58.814999999999998</v>
      </c>
      <c r="AT9" s="7">
        <f t="shared" si="2"/>
        <v>60.033999999999999</v>
      </c>
      <c r="AU9" s="7">
        <f t="shared" si="2"/>
        <v>61.27</v>
      </c>
      <c r="AV9" s="7">
        <f t="shared" si="2"/>
        <v>62.488999999999997</v>
      </c>
      <c r="AW9" s="7">
        <f t="shared" si="2"/>
        <v>63.725000000000001</v>
      </c>
      <c r="AX9" s="7">
        <f t="shared" si="2"/>
        <v>64.944000000000003</v>
      </c>
      <c r="AY9" s="7">
        <f t="shared" si="2"/>
        <v>66.317999999999998</v>
      </c>
      <c r="AZ9" s="7">
        <f t="shared" si="2"/>
        <v>67.674000000000007</v>
      </c>
      <c r="BA9" s="7">
        <f t="shared" si="2"/>
        <v>69.046999999999997</v>
      </c>
      <c r="BB9" s="7">
        <f t="shared" si="2"/>
        <v>70.403000000000006</v>
      </c>
      <c r="BC9" s="7">
        <f t="shared" si="2"/>
        <v>71.777000000000001</v>
      </c>
      <c r="BD9" s="7">
        <f t="shared" si="2"/>
        <v>73.27</v>
      </c>
      <c r="BE9" s="7">
        <f t="shared" si="2"/>
        <v>74.781000000000006</v>
      </c>
      <c r="BF9" s="7">
        <f t="shared" si="2"/>
        <v>76.275000000000006</v>
      </c>
      <c r="BG9" s="7">
        <f t="shared" si="2"/>
        <v>77.784999999999997</v>
      </c>
      <c r="BH9" s="7">
        <f t="shared" si="2"/>
        <v>79.278999999999996</v>
      </c>
      <c r="BI9" s="7">
        <f t="shared" si="2"/>
        <v>80.91</v>
      </c>
      <c r="BJ9" s="7">
        <f t="shared" si="2"/>
        <v>82.558000000000007</v>
      </c>
    </row>
    <row r="11" spans="1:64" x14ac:dyDescent="0.2">
      <c r="B11" s="9" t="s">
        <v>1</v>
      </c>
    </row>
    <row r="12" spans="1:64" x14ac:dyDescent="0.2">
      <c r="B12" s="10" t="s">
        <v>6</v>
      </c>
      <c r="E12" s="6">
        <v>5.830151230096817</v>
      </c>
      <c r="F12" s="6">
        <v>4.35915806889534</v>
      </c>
      <c r="G12" s="6">
        <v>4.8159132599830627</v>
      </c>
      <c r="H12" s="6">
        <v>9.6475642919540405</v>
      </c>
      <c r="I12" s="6">
        <v>15.110401332378387</v>
      </c>
      <c r="J12" s="6">
        <v>16.395136117935181</v>
      </c>
      <c r="K12" s="6">
        <v>13.152085483074188</v>
      </c>
      <c r="L12" s="6">
        <v>14.34157520532608</v>
      </c>
      <c r="M12" s="6">
        <v>16.110360145568848</v>
      </c>
      <c r="N12" s="6">
        <v>15.197256028652191</v>
      </c>
      <c r="O12" s="6">
        <v>16.52582311630249</v>
      </c>
      <c r="P12" s="6">
        <v>16.33587658405304</v>
      </c>
      <c r="Q12" s="6">
        <v>17.590567588806152</v>
      </c>
      <c r="R12" s="6">
        <v>2.4000531882047653</v>
      </c>
      <c r="S12" s="6">
        <v>2.7214364260435104</v>
      </c>
      <c r="T12" s="6">
        <v>1.1438621431589127</v>
      </c>
      <c r="U12" s="6">
        <v>1.4069848954677582</v>
      </c>
      <c r="V12" s="6">
        <v>1.6033311486244202</v>
      </c>
      <c r="W12" s="6">
        <v>0.95860613137483597</v>
      </c>
      <c r="X12" s="6">
        <v>1.1708604693412781</v>
      </c>
      <c r="Y12" s="6">
        <v>1.28948013484478</v>
      </c>
      <c r="Z12" s="6">
        <v>0.77962949872016907</v>
      </c>
      <c r="AA12" s="6">
        <v>0.90017642080783844</v>
      </c>
      <c r="AB12" s="6">
        <v>0.92400201410055161</v>
      </c>
      <c r="AC12" s="6">
        <v>0.36869098618626595</v>
      </c>
      <c r="AD12" s="6">
        <v>0.44218139722943306</v>
      </c>
      <c r="AE12" s="6">
        <v>0.65577831864356995</v>
      </c>
      <c r="AF12" s="6">
        <v>0.31872791796922684</v>
      </c>
      <c r="AG12" s="6">
        <v>0.39305898174643517</v>
      </c>
      <c r="AH12" s="6">
        <v>0.48086931556463242</v>
      </c>
      <c r="AI12" s="6">
        <v>0.54579082876443863</v>
      </c>
      <c r="AJ12" s="6">
        <v>0.67555214464664459</v>
      </c>
      <c r="AK12" s="6">
        <v>0.70404693484306335</v>
      </c>
      <c r="AL12" s="6">
        <v>0.41352098807692528</v>
      </c>
      <c r="AM12" s="6">
        <v>0.45671987161040306</v>
      </c>
      <c r="AN12" s="6">
        <v>0.55880060791969299</v>
      </c>
      <c r="AO12" s="6">
        <v>0.58681324869394302</v>
      </c>
      <c r="AP12" s="6">
        <v>0.33105068653821945</v>
      </c>
      <c r="AQ12" s="6">
        <v>0.37024088948965073</v>
      </c>
      <c r="AR12" s="6">
        <v>0.47695920988917351</v>
      </c>
      <c r="AS12" s="6">
        <v>0.48528887331485748</v>
      </c>
      <c r="AT12" s="6">
        <v>4.0528197772800922E-2</v>
      </c>
      <c r="AU12" s="6">
        <v>5.9998141601681709E-2</v>
      </c>
      <c r="AV12" s="6">
        <v>0.15398878045380116</v>
      </c>
      <c r="AW12" s="6">
        <v>0.1818747241050005</v>
      </c>
      <c r="AX12" s="6">
        <v>0.26379977352917194</v>
      </c>
      <c r="AY12" s="6">
        <v>0.4361599013209343</v>
      </c>
      <c r="AZ12" s="6">
        <v>7.2687483392655849E-2</v>
      </c>
      <c r="BA12" s="6">
        <v>8.9568228460848331E-2</v>
      </c>
      <c r="BB12" s="6">
        <v>0.10362110007554293</v>
      </c>
      <c r="BC12" s="6">
        <v>0.11738626938313246</v>
      </c>
      <c r="BD12" s="6">
        <v>0.13813532516360283</v>
      </c>
      <c r="BE12" s="6">
        <v>0.15509871393442154</v>
      </c>
      <c r="BF12" s="6">
        <v>0.19955780543386936</v>
      </c>
      <c r="BG12" s="6">
        <v>0.31156989559531212</v>
      </c>
      <c r="BH12" s="6">
        <v>0.19283171370625496</v>
      </c>
      <c r="BI12" s="6">
        <v>0.22581650130450726</v>
      </c>
      <c r="BJ12" s="6">
        <v>0.22586154378950596</v>
      </c>
    </row>
    <row r="13" spans="1:64" x14ac:dyDescent="0.2">
      <c r="B13" s="10" t="s">
        <v>13</v>
      </c>
      <c r="E13" s="7">
        <v>12.263</v>
      </c>
      <c r="F13" s="7">
        <f>+E13</f>
        <v>12.263</v>
      </c>
      <c r="G13" s="7">
        <f t="shared" ref="G13:BJ13" si="3">+F13</f>
        <v>12.263</v>
      </c>
      <c r="H13" s="7">
        <f t="shared" si="3"/>
        <v>12.263</v>
      </c>
      <c r="I13" s="7">
        <f t="shared" si="3"/>
        <v>12.263</v>
      </c>
      <c r="J13" s="7">
        <f t="shared" si="3"/>
        <v>12.263</v>
      </c>
      <c r="K13" s="7">
        <f t="shared" si="3"/>
        <v>12.263</v>
      </c>
      <c r="L13" s="7">
        <f t="shared" si="3"/>
        <v>12.263</v>
      </c>
      <c r="M13" s="7">
        <f t="shared" si="3"/>
        <v>12.263</v>
      </c>
      <c r="N13" s="7">
        <f t="shared" si="3"/>
        <v>12.263</v>
      </c>
      <c r="O13" s="7">
        <f t="shared" si="3"/>
        <v>12.263</v>
      </c>
      <c r="P13" s="7">
        <f t="shared" si="3"/>
        <v>12.263</v>
      </c>
      <c r="Q13" s="7">
        <f t="shared" si="3"/>
        <v>12.263</v>
      </c>
      <c r="R13" s="7">
        <f t="shared" si="3"/>
        <v>12.263</v>
      </c>
      <c r="S13" s="7">
        <f t="shared" si="3"/>
        <v>12.263</v>
      </c>
      <c r="T13" s="7">
        <f t="shared" si="3"/>
        <v>12.263</v>
      </c>
      <c r="U13" s="7">
        <f t="shared" si="3"/>
        <v>12.263</v>
      </c>
      <c r="V13" s="7">
        <f t="shared" si="3"/>
        <v>12.263</v>
      </c>
      <c r="W13" s="7">
        <f t="shared" si="3"/>
        <v>12.263</v>
      </c>
      <c r="X13" s="7">
        <f t="shared" si="3"/>
        <v>12.263</v>
      </c>
      <c r="Y13" s="7">
        <f t="shared" si="3"/>
        <v>12.263</v>
      </c>
      <c r="Z13" s="7">
        <f t="shared" si="3"/>
        <v>12.263</v>
      </c>
      <c r="AA13" s="7">
        <f t="shared" si="3"/>
        <v>12.263</v>
      </c>
      <c r="AB13" s="7">
        <f t="shared" si="3"/>
        <v>12.263</v>
      </c>
      <c r="AC13" s="7">
        <f t="shared" si="3"/>
        <v>12.263</v>
      </c>
      <c r="AD13" s="7">
        <f t="shared" si="3"/>
        <v>12.263</v>
      </c>
      <c r="AE13" s="7">
        <f t="shared" si="3"/>
        <v>12.263</v>
      </c>
      <c r="AF13" s="7">
        <f t="shared" si="3"/>
        <v>12.263</v>
      </c>
      <c r="AG13" s="7">
        <f t="shared" si="3"/>
        <v>12.263</v>
      </c>
      <c r="AH13" s="7">
        <f t="shared" si="3"/>
        <v>12.263</v>
      </c>
      <c r="AI13" s="7">
        <f t="shared" si="3"/>
        <v>12.263</v>
      </c>
      <c r="AJ13" s="7">
        <f t="shared" si="3"/>
        <v>12.263</v>
      </c>
      <c r="AK13" s="7">
        <f t="shared" si="3"/>
        <v>12.263</v>
      </c>
      <c r="AL13" s="7">
        <f t="shared" si="3"/>
        <v>12.263</v>
      </c>
      <c r="AM13" s="7">
        <f t="shared" si="3"/>
        <v>12.263</v>
      </c>
      <c r="AN13" s="7">
        <f t="shared" si="3"/>
        <v>12.263</v>
      </c>
      <c r="AO13" s="7">
        <f t="shared" si="3"/>
        <v>12.263</v>
      </c>
      <c r="AP13" s="7">
        <f t="shared" si="3"/>
        <v>12.263</v>
      </c>
      <c r="AQ13" s="7">
        <f t="shared" si="3"/>
        <v>12.263</v>
      </c>
      <c r="AR13" s="7">
        <f t="shared" si="3"/>
        <v>12.263</v>
      </c>
      <c r="AS13" s="7">
        <f t="shared" si="3"/>
        <v>12.263</v>
      </c>
      <c r="AT13" s="7">
        <f t="shared" si="3"/>
        <v>12.263</v>
      </c>
      <c r="AU13" s="7">
        <f t="shared" si="3"/>
        <v>12.263</v>
      </c>
      <c r="AV13" s="7">
        <f t="shared" si="3"/>
        <v>12.263</v>
      </c>
      <c r="AW13" s="7">
        <f t="shared" si="3"/>
        <v>12.263</v>
      </c>
      <c r="AX13" s="7">
        <f t="shared" si="3"/>
        <v>12.263</v>
      </c>
      <c r="AY13" s="7">
        <f t="shared" si="3"/>
        <v>12.263</v>
      </c>
      <c r="AZ13" s="7">
        <f t="shared" si="3"/>
        <v>12.263</v>
      </c>
      <c r="BA13" s="7">
        <f t="shared" si="3"/>
        <v>12.263</v>
      </c>
      <c r="BB13" s="7">
        <f t="shared" si="3"/>
        <v>12.263</v>
      </c>
      <c r="BC13" s="7">
        <f t="shared" si="3"/>
        <v>12.263</v>
      </c>
      <c r="BD13" s="7">
        <f t="shared" si="3"/>
        <v>12.263</v>
      </c>
      <c r="BE13" s="7">
        <f t="shared" si="3"/>
        <v>12.263</v>
      </c>
      <c r="BF13" s="7">
        <f t="shared" si="3"/>
        <v>12.263</v>
      </c>
      <c r="BG13" s="7">
        <f t="shared" si="3"/>
        <v>12.263</v>
      </c>
      <c r="BH13" s="7">
        <f t="shared" si="3"/>
        <v>12.263</v>
      </c>
      <c r="BI13" s="7">
        <f t="shared" si="3"/>
        <v>12.263</v>
      </c>
      <c r="BJ13" s="7">
        <f t="shared" si="3"/>
        <v>12.263</v>
      </c>
    </row>
    <row r="14" spans="1:64" x14ac:dyDescent="0.2">
      <c r="B14" s="10" t="s">
        <v>7</v>
      </c>
      <c r="E14" s="5">
        <f>E12*E13*E$9</f>
        <v>1314.5097274145762</v>
      </c>
      <c r="F14" s="5">
        <f t="shared" ref="F14:BJ14" si="4">F12*F13*F$9</f>
        <v>1021.3905826060858</v>
      </c>
      <c r="G14" s="5">
        <f t="shared" si="4"/>
        <v>1224.7353538421391</v>
      </c>
      <c r="H14" s="5">
        <f t="shared" si="4"/>
        <v>2632.2364922162583</v>
      </c>
      <c r="I14" s="5">
        <f t="shared" si="4"/>
        <v>4297.6362637430111</v>
      </c>
      <c r="J14" s="5">
        <f t="shared" si="4"/>
        <v>4966.8270033085628</v>
      </c>
      <c r="K14" s="5">
        <f t="shared" si="4"/>
        <v>4158.7085660324365</v>
      </c>
      <c r="L14" s="5">
        <f t="shared" si="4"/>
        <v>4752.2031775302721</v>
      </c>
      <c r="M14" s="5">
        <f t="shared" si="4"/>
        <v>5552.0665197090084</v>
      </c>
      <c r="N14" s="5">
        <f t="shared" si="4"/>
        <v>5416.4818625449716</v>
      </c>
      <c r="O14" s="5">
        <f t="shared" si="4"/>
        <v>6084.9541266472788</v>
      </c>
      <c r="P14" s="5">
        <f t="shared" si="4"/>
        <v>6314.1021285690904</v>
      </c>
      <c r="Q14" s="5">
        <f t="shared" si="4"/>
        <v>7036.1308854800209</v>
      </c>
      <c r="R14" s="5">
        <f t="shared" si="4"/>
        <v>991.85342072238473</v>
      </c>
      <c r="S14" s="5">
        <f t="shared" si="4"/>
        <v>1161.3127803117056</v>
      </c>
      <c r="T14" s="5">
        <f t="shared" si="4"/>
        <v>503.29527084069196</v>
      </c>
      <c r="U14" s="5">
        <f t="shared" si="4"/>
        <v>630.92174405571984</v>
      </c>
      <c r="V14" s="5">
        <f t="shared" si="4"/>
        <v>732.45544281502885</v>
      </c>
      <c r="W14" s="5">
        <f t="shared" si="4"/>
        <v>447.60987038204212</v>
      </c>
      <c r="X14" s="5">
        <f t="shared" si="4"/>
        <v>558.30665710122992</v>
      </c>
      <c r="Y14" s="5">
        <f t="shared" si="4"/>
        <v>625.73206383470631</v>
      </c>
      <c r="Z14" s="5">
        <f t="shared" si="4"/>
        <v>386.20029734662552</v>
      </c>
      <c r="AA14" s="5">
        <f t="shared" si="4"/>
        <v>454.82325179959747</v>
      </c>
      <c r="AB14" s="5">
        <f t="shared" si="4"/>
        <v>476.19814830860452</v>
      </c>
      <c r="AC14" s="5">
        <f t="shared" si="4"/>
        <v>193.73588660035338</v>
      </c>
      <c r="AD14" s="5">
        <f t="shared" si="4"/>
        <v>236.82097549128244</v>
      </c>
      <c r="AE14" s="5">
        <f t="shared" si="4"/>
        <v>358.80945723145146</v>
      </c>
      <c r="AF14" s="5">
        <f t="shared" si="4"/>
        <v>177.61280433500932</v>
      </c>
      <c r="AG14" s="5">
        <f t="shared" si="4"/>
        <v>223.58433725035903</v>
      </c>
      <c r="AH14" s="5">
        <f t="shared" si="4"/>
        <v>279.20644093318276</v>
      </c>
      <c r="AI14" s="5">
        <f t="shared" si="4"/>
        <v>323.33372796697864</v>
      </c>
      <c r="AJ14" s="5">
        <f t="shared" si="4"/>
        <v>408.02642841558816</v>
      </c>
      <c r="AK14" s="5">
        <f t="shared" si="4"/>
        <v>433.5426295248501</v>
      </c>
      <c r="AL14" s="5">
        <f t="shared" si="4"/>
        <v>259.51389910246866</v>
      </c>
      <c r="AM14" s="5">
        <f t="shared" si="4"/>
        <v>292.68429584170946</v>
      </c>
      <c r="AN14" s="5">
        <f t="shared" si="4"/>
        <v>365.62582389106859</v>
      </c>
      <c r="AO14" s="5">
        <f t="shared" si="4"/>
        <v>391.7407947121319</v>
      </c>
      <c r="AP14" s="5">
        <f t="shared" si="4"/>
        <v>225.45808686499393</v>
      </c>
      <c r="AQ14" s="5">
        <f t="shared" si="4"/>
        <v>257.1378532151092</v>
      </c>
      <c r="AR14" s="5">
        <f t="shared" si="4"/>
        <v>337.58389279669774</v>
      </c>
      <c r="AS14" s="5">
        <f t="shared" si="4"/>
        <v>350.01379672525559</v>
      </c>
      <c r="AT14" s="5">
        <f t="shared" si="4"/>
        <v>29.836735265107247</v>
      </c>
      <c r="AU14" s="5">
        <f t="shared" si="4"/>
        <v>45.079844284971379</v>
      </c>
      <c r="AV14" s="5">
        <f t="shared" si="4"/>
        <v>118.00200391049847</v>
      </c>
      <c r="AW14" s="5">
        <f t="shared" si="4"/>
        <v>142.12776278980834</v>
      </c>
      <c r="AX14" s="5">
        <f t="shared" si="4"/>
        <v>210.09232179035919</v>
      </c>
      <c r="AY14" s="5">
        <f t="shared" si="4"/>
        <v>354.71036939393645</v>
      </c>
      <c r="AZ14" s="5">
        <f t="shared" si="4"/>
        <v>60.322343886918247</v>
      </c>
      <c r="BA14" s="5">
        <f t="shared" si="4"/>
        <v>75.839511441185351</v>
      </c>
      <c r="BB14" s="5">
        <f t="shared" si="4"/>
        <v>89.461482852588034</v>
      </c>
      <c r="BC14" s="5">
        <f t="shared" si="4"/>
        <v>103.32355289988313</v>
      </c>
      <c r="BD14" s="5">
        <f t="shared" si="4"/>
        <v>124.11597239410202</v>
      </c>
      <c r="BE14" s="5">
        <f t="shared" si="4"/>
        <v>142.23163203248973</v>
      </c>
      <c r="BF14" s="5">
        <f t="shared" si="4"/>
        <v>186.65845374691082</v>
      </c>
      <c r="BG14" s="5">
        <f t="shared" si="4"/>
        <v>297.19949906507202</v>
      </c>
      <c r="BH14" s="5">
        <f t="shared" si="4"/>
        <v>187.47067909934972</v>
      </c>
      <c r="BI14" s="5">
        <f t="shared" si="4"/>
        <v>224.05498129727621</v>
      </c>
      <c r="BJ14" s="5">
        <f t="shared" si="4"/>
        <v>228.66420412445018</v>
      </c>
    </row>
    <row r="15" spans="1:64" x14ac:dyDescent="0.2">
      <c r="B15" s="10"/>
    </row>
    <row r="16" spans="1:64" x14ac:dyDescent="0.2">
      <c r="B16" s="9" t="s">
        <v>8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</row>
    <row r="17" spans="2:64" x14ac:dyDescent="0.2">
      <c r="B17" s="10" t="s">
        <v>6</v>
      </c>
      <c r="E17" s="6">
        <v>0.26314651966094971</v>
      </c>
      <c r="F17" s="6">
        <v>0.26819273829460144</v>
      </c>
      <c r="G17" s="6">
        <v>0.29454606771469116</v>
      </c>
      <c r="H17" s="6">
        <v>0.46209663152694702</v>
      </c>
      <c r="I17" s="6">
        <v>0.64407926797866821</v>
      </c>
      <c r="J17" s="6">
        <v>0.6758149266242981</v>
      </c>
      <c r="K17" s="6">
        <v>0.57121789455413818</v>
      </c>
      <c r="L17" s="6">
        <v>0.60862249135971069</v>
      </c>
      <c r="M17" s="6">
        <v>0.67006921768188477</v>
      </c>
      <c r="N17" s="6">
        <v>0.66513639688491821</v>
      </c>
      <c r="O17" s="6">
        <v>0.70004528760910034</v>
      </c>
      <c r="P17" s="6">
        <v>0.71538805961608887</v>
      </c>
      <c r="Q17" s="6">
        <v>0.74763435125350952</v>
      </c>
      <c r="R17" s="6">
        <v>0.1898234635591507</v>
      </c>
      <c r="S17" s="6">
        <v>0.20949026942253113</v>
      </c>
      <c r="T17" s="6">
        <v>0.29678457975387573</v>
      </c>
      <c r="U17" s="6">
        <v>0.37783464789390564</v>
      </c>
      <c r="V17" s="6">
        <v>0.43878024816513062</v>
      </c>
      <c r="W17" s="6">
        <v>0.25918194651603699</v>
      </c>
      <c r="X17" s="6">
        <v>0.31290104985237122</v>
      </c>
      <c r="Y17" s="6">
        <v>0.34479832649230957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6">
        <v>0</v>
      </c>
      <c r="AJ17" s="6">
        <v>0</v>
      </c>
      <c r="AK17" s="6">
        <v>0</v>
      </c>
      <c r="AL17" s="6">
        <v>0</v>
      </c>
      <c r="AM17" s="6">
        <v>0</v>
      </c>
      <c r="AN17" s="6">
        <v>0</v>
      </c>
      <c r="AO17" s="6">
        <v>0</v>
      </c>
      <c r="AP17" s="6">
        <v>0</v>
      </c>
      <c r="AQ17" s="6">
        <v>0</v>
      </c>
      <c r="AR17" s="6">
        <v>0</v>
      </c>
      <c r="AS17" s="6">
        <v>0</v>
      </c>
      <c r="AT17" s="6">
        <v>0</v>
      </c>
      <c r="AU17" s="6">
        <v>0</v>
      </c>
      <c r="AV17" s="6">
        <v>0</v>
      </c>
      <c r="AW17" s="6">
        <v>0</v>
      </c>
      <c r="AX17" s="6">
        <v>0</v>
      </c>
      <c r="AY17" s="6">
        <v>0</v>
      </c>
      <c r="AZ17" s="6">
        <v>0</v>
      </c>
      <c r="BA17" s="6">
        <v>0</v>
      </c>
      <c r="BB17" s="6">
        <v>0</v>
      </c>
      <c r="BC17" s="6">
        <v>0</v>
      </c>
      <c r="BD17" s="6">
        <v>0</v>
      </c>
      <c r="BE17" s="6">
        <v>0</v>
      </c>
      <c r="BF17" s="6">
        <v>0</v>
      </c>
      <c r="BG17" s="6">
        <v>0</v>
      </c>
      <c r="BH17" s="6">
        <v>0</v>
      </c>
      <c r="BI17" s="6">
        <v>0</v>
      </c>
      <c r="BJ17" s="6">
        <v>0</v>
      </c>
    </row>
    <row r="18" spans="2:64" x14ac:dyDescent="0.2">
      <c r="B18" s="10" t="s">
        <v>13</v>
      </c>
      <c r="E18" s="7">
        <v>10.97</v>
      </c>
      <c r="F18" s="7">
        <f t="shared" ref="F18:BJ18" si="5">+E18</f>
        <v>10.97</v>
      </c>
      <c r="G18" s="7">
        <f t="shared" si="5"/>
        <v>10.97</v>
      </c>
      <c r="H18" s="7">
        <f t="shared" si="5"/>
        <v>10.97</v>
      </c>
      <c r="I18" s="7">
        <f t="shared" si="5"/>
        <v>10.97</v>
      </c>
      <c r="J18" s="7">
        <f t="shared" si="5"/>
        <v>10.97</v>
      </c>
      <c r="K18" s="7">
        <f t="shared" si="5"/>
        <v>10.97</v>
      </c>
      <c r="L18" s="7">
        <f t="shared" si="5"/>
        <v>10.97</v>
      </c>
      <c r="M18" s="7">
        <f t="shared" si="5"/>
        <v>10.97</v>
      </c>
      <c r="N18" s="7">
        <f t="shared" si="5"/>
        <v>10.97</v>
      </c>
      <c r="O18" s="7">
        <f t="shared" si="5"/>
        <v>10.97</v>
      </c>
      <c r="P18" s="7">
        <f t="shared" si="5"/>
        <v>10.97</v>
      </c>
      <c r="Q18" s="7">
        <f t="shared" si="5"/>
        <v>10.97</v>
      </c>
      <c r="R18" s="7">
        <f t="shared" si="5"/>
        <v>10.97</v>
      </c>
      <c r="S18" s="7">
        <f t="shared" si="5"/>
        <v>10.97</v>
      </c>
      <c r="T18" s="7">
        <f t="shared" si="5"/>
        <v>10.97</v>
      </c>
      <c r="U18" s="7">
        <f t="shared" si="5"/>
        <v>10.97</v>
      </c>
      <c r="V18" s="7">
        <f t="shared" si="5"/>
        <v>10.97</v>
      </c>
      <c r="W18" s="7">
        <f t="shared" si="5"/>
        <v>10.97</v>
      </c>
      <c r="X18" s="7">
        <f t="shared" si="5"/>
        <v>10.97</v>
      </c>
      <c r="Y18" s="7">
        <f t="shared" si="5"/>
        <v>10.97</v>
      </c>
      <c r="Z18" s="7">
        <f t="shared" si="5"/>
        <v>10.97</v>
      </c>
      <c r="AA18" s="7">
        <f t="shared" si="5"/>
        <v>10.97</v>
      </c>
      <c r="AB18" s="7">
        <f t="shared" si="5"/>
        <v>10.97</v>
      </c>
      <c r="AC18" s="7">
        <f t="shared" si="5"/>
        <v>10.97</v>
      </c>
      <c r="AD18" s="7">
        <f t="shared" si="5"/>
        <v>10.97</v>
      </c>
      <c r="AE18" s="7">
        <f t="shared" si="5"/>
        <v>10.97</v>
      </c>
      <c r="AF18" s="7">
        <f t="shared" si="5"/>
        <v>10.97</v>
      </c>
      <c r="AG18" s="7">
        <f t="shared" si="5"/>
        <v>10.97</v>
      </c>
      <c r="AH18" s="7">
        <f t="shared" si="5"/>
        <v>10.97</v>
      </c>
      <c r="AI18" s="7">
        <f t="shared" si="5"/>
        <v>10.97</v>
      </c>
      <c r="AJ18" s="7">
        <f t="shared" si="5"/>
        <v>10.97</v>
      </c>
      <c r="AK18" s="7">
        <f t="shared" si="5"/>
        <v>10.97</v>
      </c>
      <c r="AL18" s="7">
        <f t="shared" si="5"/>
        <v>10.97</v>
      </c>
      <c r="AM18" s="7">
        <f t="shared" si="5"/>
        <v>10.97</v>
      </c>
      <c r="AN18" s="7">
        <f t="shared" si="5"/>
        <v>10.97</v>
      </c>
      <c r="AO18" s="7">
        <f t="shared" si="5"/>
        <v>10.97</v>
      </c>
      <c r="AP18" s="7">
        <f t="shared" si="5"/>
        <v>10.97</v>
      </c>
      <c r="AQ18" s="7">
        <f t="shared" si="5"/>
        <v>10.97</v>
      </c>
      <c r="AR18" s="7">
        <f t="shared" si="5"/>
        <v>10.97</v>
      </c>
      <c r="AS18" s="7">
        <f t="shared" si="5"/>
        <v>10.97</v>
      </c>
      <c r="AT18" s="7">
        <f t="shared" si="5"/>
        <v>10.97</v>
      </c>
      <c r="AU18" s="7">
        <f t="shared" si="5"/>
        <v>10.97</v>
      </c>
      <c r="AV18" s="7">
        <f t="shared" si="5"/>
        <v>10.97</v>
      </c>
      <c r="AW18" s="7">
        <f t="shared" si="5"/>
        <v>10.97</v>
      </c>
      <c r="AX18" s="7">
        <f t="shared" si="5"/>
        <v>10.97</v>
      </c>
      <c r="AY18" s="7">
        <f t="shared" si="5"/>
        <v>10.97</v>
      </c>
      <c r="AZ18" s="7">
        <f t="shared" si="5"/>
        <v>10.97</v>
      </c>
      <c r="BA18" s="7">
        <f t="shared" si="5"/>
        <v>10.97</v>
      </c>
      <c r="BB18" s="7">
        <f t="shared" si="5"/>
        <v>10.97</v>
      </c>
      <c r="BC18" s="7">
        <f t="shared" si="5"/>
        <v>10.97</v>
      </c>
      <c r="BD18" s="7">
        <f t="shared" si="5"/>
        <v>10.97</v>
      </c>
      <c r="BE18" s="7">
        <f t="shared" si="5"/>
        <v>10.97</v>
      </c>
      <c r="BF18" s="7">
        <f t="shared" si="5"/>
        <v>10.97</v>
      </c>
      <c r="BG18" s="7">
        <f t="shared" si="5"/>
        <v>10.97</v>
      </c>
      <c r="BH18" s="7">
        <f t="shared" si="5"/>
        <v>10.97</v>
      </c>
      <c r="BI18" s="7">
        <f t="shared" si="5"/>
        <v>10.97</v>
      </c>
      <c r="BJ18" s="7">
        <f t="shared" si="5"/>
        <v>10.97</v>
      </c>
    </row>
    <row r="19" spans="2:64" x14ac:dyDescent="0.2">
      <c r="B19" s="10" t="s">
        <v>7</v>
      </c>
      <c r="E19" s="5">
        <f>E17*E18*E$9</f>
        <v>53.075184658033848</v>
      </c>
      <c r="F19" s="5">
        <f t="shared" ref="F19:BJ19" si="6">F17*F18*F$9</f>
        <v>56.214214397026602</v>
      </c>
      <c r="G19" s="5">
        <f t="shared" si="6"/>
        <v>67.008010984371907</v>
      </c>
      <c r="H19" s="5">
        <f t="shared" si="6"/>
        <v>112.7846318646282</v>
      </c>
      <c r="I19" s="5">
        <f t="shared" si="6"/>
        <v>163.8712911706549</v>
      </c>
      <c r="J19" s="5">
        <f t="shared" si="6"/>
        <v>183.14779146217347</v>
      </c>
      <c r="K19" s="5">
        <f t="shared" si="6"/>
        <v>161.57552191953064</v>
      </c>
      <c r="L19" s="5">
        <f t="shared" si="6"/>
        <v>180.40810407916726</v>
      </c>
      <c r="M19" s="5">
        <f t="shared" si="6"/>
        <v>206.57557881291868</v>
      </c>
      <c r="N19" s="5">
        <f t="shared" si="6"/>
        <v>212.066820902524</v>
      </c>
      <c r="O19" s="5">
        <f t="shared" si="6"/>
        <v>230.58457106908679</v>
      </c>
      <c r="P19" s="5">
        <f t="shared" si="6"/>
        <v>247.35502927390337</v>
      </c>
      <c r="Q19" s="5">
        <f t="shared" si="6"/>
        <v>267.51811984298115</v>
      </c>
      <c r="R19" s="5">
        <f t="shared" si="6"/>
        <v>70.175646419718873</v>
      </c>
      <c r="S19" s="5">
        <f t="shared" si="6"/>
        <v>79.969571077156658</v>
      </c>
      <c r="T19" s="5">
        <f t="shared" si="6"/>
        <v>116.81547901561261</v>
      </c>
      <c r="U19" s="5">
        <f t="shared" si="6"/>
        <v>151.56458687781483</v>
      </c>
      <c r="V19" s="5">
        <f t="shared" si="6"/>
        <v>179.31431001630486</v>
      </c>
      <c r="W19" s="5">
        <f t="shared" si="6"/>
        <v>108.26151462307782</v>
      </c>
      <c r="X19" s="5">
        <f t="shared" si="6"/>
        <v>133.47028331438185</v>
      </c>
      <c r="Y19" s="5">
        <f t="shared" si="6"/>
        <v>149.67483991657019</v>
      </c>
      <c r="Z19" s="5">
        <f t="shared" si="6"/>
        <v>0</v>
      </c>
      <c r="AA19" s="5">
        <f t="shared" si="6"/>
        <v>0</v>
      </c>
      <c r="AB19" s="5">
        <f t="shared" si="6"/>
        <v>0</v>
      </c>
      <c r="AC19" s="5">
        <f t="shared" si="6"/>
        <v>0</v>
      </c>
      <c r="AD19" s="5">
        <f t="shared" si="6"/>
        <v>0</v>
      </c>
      <c r="AE19" s="5">
        <f t="shared" si="6"/>
        <v>0</v>
      </c>
      <c r="AF19" s="5">
        <f t="shared" si="6"/>
        <v>0</v>
      </c>
      <c r="AG19" s="5">
        <f t="shared" si="6"/>
        <v>0</v>
      </c>
      <c r="AH19" s="5">
        <f t="shared" si="6"/>
        <v>0</v>
      </c>
      <c r="AI19" s="5">
        <f t="shared" si="6"/>
        <v>0</v>
      </c>
      <c r="AJ19" s="5">
        <f t="shared" si="6"/>
        <v>0</v>
      </c>
      <c r="AK19" s="5">
        <f t="shared" si="6"/>
        <v>0</v>
      </c>
      <c r="AL19" s="5">
        <f t="shared" si="6"/>
        <v>0</v>
      </c>
      <c r="AM19" s="5">
        <f t="shared" si="6"/>
        <v>0</v>
      </c>
      <c r="AN19" s="5">
        <f t="shared" si="6"/>
        <v>0</v>
      </c>
      <c r="AO19" s="5">
        <f t="shared" si="6"/>
        <v>0</v>
      </c>
      <c r="AP19" s="5">
        <f t="shared" si="6"/>
        <v>0</v>
      </c>
      <c r="AQ19" s="5">
        <f t="shared" si="6"/>
        <v>0</v>
      </c>
      <c r="AR19" s="5">
        <f t="shared" si="6"/>
        <v>0</v>
      </c>
      <c r="AS19" s="5">
        <f t="shared" si="6"/>
        <v>0</v>
      </c>
      <c r="AT19" s="5">
        <f t="shared" si="6"/>
        <v>0</v>
      </c>
      <c r="AU19" s="5">
        <f t="shared" si="6"/>
        <v>0</v>
      </c>
      <c r="AV19" s="5">
        <f t="shared" si="6"/>
        <v>0</v>
      </c>
      <c r="AW19" s="5">
        <f t="shared" si="6"/>
        <v>0</v>
      </c>
      <c r="AX19" s="5">
        <f t="shared" si="6"/>
        <v>0</v>
      </c>
      <c r="AY19" s="5">
        <f t="shared" si="6"/>
        <v>0</v>
      </c>
      <c r="AZ19" s="5">
        <f t="shared" si="6"/>
        <v>0</v>
      </c>
      <c r="BA19" s="5">
        <f t="shared" si="6"/>
        <v>0</v>
      </c>
      <c r="BB19" s="5">
        <f t="shared" si="6"/>
        <v>0</v>
      </c>
      <c r="BC19" s="5">
        <f t="shared" si="6"/>
        <v>0</v>
      </c>
      <c r="BD19" s="5">
        <f t="shared" si="6"/>
        <v>0</v>
      </c>
      <c r="BE19" s="5">
        <f t="shared" si="6"/>
        <v>0</v>
      </c>
      <c r="BF19" s="5">
        <f t="shared" si="6"/>
        <v>0</v>
      </c>
      <c r="BG19" s="5">
        <f t="shared" si="6"/>
        <v>0</v>
      </c>
      <c r="BH19" s="5">
        <f t="shared" si="6"/>
        <v>0</v>
      </c>
      <c r="BI19" s="5">
        <f t="shared" si="6"/>
        <v>0</v>
      </c>
      <c r="BJ19" s="5">
        <f t="shared" si="6"/>
        <v>0</v>
      </c>
    </row>
    <row r="20" spans="2:64" x14ac:dyDescent="0.2">
      <c r="B20" s="10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</row>
    <row r="21" spans="2:64" x14ac:dyDescent="0.2">
      <c r="B21" s="9" t="s">
        <v>9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</row>
    <row r="22" spans="2:64" x14ac:dyDescent="0.2">
      <c r="B22" s="10" t="s">
        <v>6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0.18306225538253784</v>
      </c>
      <c r="T22" s="6">
        <v>2.2153079509735107</v>
      </c>
      <c r="U22" s="6">
        <v>3.1716115474700928</v>
      </c>
      <c r="V22" s="6">
        <v>4.612088143825531</v>
      </c>
      <c r="W22" s="6">
        <v>7.0042178630828857</v>
      </c>
      <c r="X22" s="6">
        <v>8.1197884082794189</v>
      </c>
      <c r="Y22" s="6">
        <v>9.5454437732696533</v>
      </c>
      <c r="Z22" s="6">
        <v>12.488894701004028</v>
      </c>
      <c r="AA22" s="6">
        <v>14.204055786132813</v>
      </c>
      <c r="AB22" s="6">
        <v>14.180092573165894</v>
      </c>
      <c r="AC22" s="6">
        <v>7.1219027042388916</v>
      </c>
      <c r="AD22" s="6">
        <v>8.1008373498916626</v>
      </c>
      <c r="AE22" s="6">
        <v>13.000207185745239</v>
      </c>
      <c r="AF22" s="6">
        <v>5.6858997344970703</v>
      </c>
      <c r="AG22" s="6">
        <v>6.4745029211044312</v>
      </c>
      <c r="AH22" s="6">
        <v>7.3444695472717285</v>
      </c>
      <c r="AI22" s="6">
        <v>7.9868459701538086</v>
      </c>
      <c r="AJ22" s="6">
        <v>9.4568057060241699</v>
      </c>
      <c r="AK22" s="6">
        <v>11.418187737464905</v>
      </c>
      <c r="AL22" s="6">
        <v>14.672432899475098</v>
      </c>
      <c r="AM22" s="6">
        <v>15.777926683425903</v>
      </c>
      <c r="AN22" s="6">
        <v>20.457065343856812</v>
      </c>
      <c r="AO22" s="6">
        <v>24.203985929489136</v>
      </c>
      <c r="AP22" s="6">
        <v>28.903528213500977</v>
      </c>
      <c r="AQ22" s="6">
        <v>31.999844551086426</v>
      </c>
      <c r="AR22" s="6">
        <v>37.448907852172852</v>
      </c>
      <c r="AS22" s="6">
        <v>34.338820457458496</v>
      </c>
      <c r="AT22" s="6">
        <v>5.2262064814567566</v>
      </c>
      <c r="AU22" s="6">
        <v>5.5133872926235199</v>
      </c>
      <c r="AV22" s="6">
        <v>6.2010361552238464</v>
      </c>
      <c r="AW22" s="6">
        <v>6.8547714948654175</v>
      </c>
      <c r="AX22" s="6">
        <v>7.5112101435661316</v>
      </c>
      <c r="AY22" s="6">
        <v>6.2628446817398071</v>
      </c>
      <c r="AZ22" s="6">
        <v>1.0557017922401428</v>
      </c>
      <c r="BA22" s="6">
        <v>1.1836021542549133</v>
      </c>
      <c r="BB22" s="6">
        <v>1.3206120729446411</v>
      </c>
      <c r="BC22" s="6">
        <v>1.4223240613937378</v>
      </c>
      <c r="BD22" s="6">
        <v>1.6672419011592865</v>
      </c>
      <c r="BE22" s="6">
        <v>1.8990235924720764</v>
      </c>
      <c r="BF22" s="6">
        <v>4.8489415049552917</v>
      </c>
      <c r="BG22" s="6">
        <v>19.33888167142868</v>
      </c>
      <c r="BH22" s="6">
        <v>24.096453905105591</v>
      </c>
      <c r="BI22" s="6">
        <v>27.320058226585388</v>
      </c>
      <c r="BJ22" s="6">
        <v>26.68504810333252</v>
      </c>
    </row>
    <row r="23" spans="2:64" x14ac:dyDescent="0.2">
      <c r="B23" s="10" t="s">
        <v>13</v>
      </c>
      <c r="E23" s="7">
        <v>9.4339999999999993</v>
      </c>
      <c r="F23" s="7">
        <f>+E23</f>
        <v>9.4339999999999993</v>
      </c>
      <c r="G23" s="7">
        <f t="shared" ref="G23:BJ23" si="7">+F23</f>
        <v>9.4339999999999993</v>
      </c>
      <c r="H23" s="7">
        <f t="shared" si="7"/>
        <v>9.4339999999999993</v>
      </c>
      <c r="I23" s="7">
        <f t="shared" si="7"/>
        <v>9.4339999999999993</v>
      </c>
      <c r="J23" s="7">
        <f t="shared" si="7"/>
        <v>9.4339999999999993</v>
      </c>
      <c r="K23" s="7">
        <f t="shared" si="7"/>
        <v>9.4339999999999993</v>
      </c>
      <c r="L23" s="7">
        <f t="shared" si="7"/>
        <v>9.4339999999999993</v>
      </c>
      <c r="M23" s="7">
        <f t="shared" si="7"/>
        <v>9.4339999999999993</v>
      </c>
      <c r="N23" s="7">
        <f t="shared" si="7"/>
        <v>9.4339999999999993</v>
      </c>
      <c r="O23" s="7">
        <f t="shared" si="7"/>
        <v>9.4339999999999993</v>
      </c>
      <c r="P23" s="7">
        <f t="shared" si="7"/>
        <v>9.4339999999999993</v>
      </c>
      <c r="Q23" s="7">
        <f t="shared" si="7"/>
        <v>9.4339999999999993</v>
      </c>
      <c r="R23" s="7">
        <f t="shared" si="7"/>
        <v>9.4339999999999993</v>
      </c>
      <c r="S23" s="7">
        <f t="shared" si="7"/>
        <v>9.4339999999999993</v>
      </c>
      <c r="T23" s="7">
        <f t="shared" si="7"/>
        <v>9.4339999999999993</v>
      </c>
      <c r="U23" s="7">
        <f t="shared" si="7"/>
        <v>9.4339999999999993</v>
      </c>
      <c r="V23" s="7">
        <f t="shared" si="7"/>
        <v>9.4339999999999993</v>
      </c>
      <c r="W23" s="7">
        <f t="shared" si="7"/>
        <v>9.4339999999999993</v>
      </c>
      <c r="X23" s="7">
        <f t="shared" si="7"/>
        <v>9.4339999999999993</v>
      </c>
      <c r="Y23" s="7">
        <f t="shared" si="7"/>
        <v>9.4339999999999993</v>
      </c>
      <c r="Z23" s="7">
        <f t="shared" si="7"/>
        <v>9.4339999999999993</v>
      </c>
      <c r="AA23" s="7">
        <f t="shared" si="7"/>
        <v>9.4339999999999993</v>
      </c>
      <c r="AB23" s="7">
        <f t="shared" si="7"/>
        <v>9.4339999999999993</v>
      </c>
      <c r="AC23" s="7">
        <f t="shared" si="7"/>
        <v>9.4339999999999993</v>
      </c>
      <c r="AD23" s="7">
        <f t="shared" si="7"/>
        <v>9.4339999999999993</v>
      </c>
      <c r="AE23" s="7">
        <f t="shared" si="7"/>
        <v>9.4339999999999993</v>
      </c>
      <c r="AF23" s="7">
        <f t="shared" si="7"/>
        <v>9.4339999999999993</v>
      </c>
      <c r="AG23" s="7">
        <f t="shared" si="7"/>
        <v>9.4339999999999993</v>
      </c>
      <c r="AH23" s="7">
        <f t="shared" si="7"/>
        <v>9.4339999999999993</v>
      </c>
      <c r="AI23" s="7">
        <f t="shared" si="7"/>
        <v>9.4339999999999993</v>
      </c>
      <c r="AJ23" s="7">
        <f t="shared" si="7"/>
        <v>9.4339999999999993</v>
      </c>
      <c r="AK23" s="7">
        <f t="shared" si="7"/>
        <v>9.4339999999999993</v>
      </c>
      <c r="AL23" s="7">
        <f t="shared" si="7"/>
        <v>9.4339999999999993</v>
      </c>
      <c r="AM23" s="7">
        <f t="shared" si="7"/>
        <v>9.4339999999999993</v>
      </c>
      <c r="AN23" s="7">
        <f t="shared" si="7"/>
        <v>9.4339999999999993</v>
      </c>
      <c r="AO23" s="7">
        <f t="shared" si="7"/>
        <v>9.4339999999999993</v>
      </c>
      <c r="AP23" s="7">
        <f t="shared" si="7"/>
        <v>9.4339999999999993</v>
      </c>
      <c r="AQ23" s="7">
        <f t="shared" si="7"/>
        <v>9.4339999999999993</v>
      </c>
      <c r="AR23" s="7">
        <f t="shared" si="7"/>
        <v>9.4339999999999993</v>
      </c>
      <c r="AS23" s="7">
        <f t="shared" si="7"/>
        <v>9.4339999999999993</v>
      </c>
      <c r="AT23" s="7">
        <f t="shared" si="7"/>
        <v>9.4339999999999993</v>
      </c>
      <c r="AU23" s="7">
        <f t="shared" si="7"/>
        <v>9.4339999999999993</v>
      </c>
      <c r="AV23" s="7">
        <f t="shared" si="7"/>
        <v>9.4339999999999993</v>
      </c>
      <c r="AW23" s="7">
        <f t="shared" si="7"/>
        <v>9.4339999999999993</v>
      </c>
      <c r="AX23" s="7">
        <f t="shared" si="7"/>
        <v>9.4339999999999993</v>
      </c>
      <c r="AY23" s="7">
        <f t="shared" si="7"/>
        <v>9.4339999999999993</v>
      </c>
      <c r="AZ23" s="7">
        <f t="shared" si="7"/>
        <v>9.4339999999999993</v>
      </c>
      <c r="BA23" s="7">
        <f t="shared" si="7"/>
        <v>9.4339999999999993</v>
      </c>
      <c r="BB23" s="7">
        <f t="shared" si="7"/>
        <v>9.4339999999999993</v>
      </c>
      <c r="BC23" s="7">
        <f t="shared" si="7"/>
        <v>9.4339999999999993</v>
      </c>
      <c r="BD23" s="7">
        <f t="shared" si="7"/>
        <v>9.4339999999999993</v>
      </c>
      <c r="BE23" s="7">
        <f t="shared" si="7"/>
        <v>9.4339999999999993</v>
      </c>
      <c r="BF23" s="7">
        <f t="shared" si="7"/>
        <v>9.4339999999999993</v>
      </c>
      <c r="BG23" s="7">
        <f t="shared" si="7"/>
        <v>9.4339999999999993</v>
      </c>
      <c r="BH23" s="7">
        <f t="shared" si="7"/>
        <v>9.4339999999999993</v>
      </c>
      <c r="BI23" s="7">
        <f t="shared" si="7"/>
        <v>9.4339999999999993</v>
      </c>
      <c r="BJ23" s="7">
        <f t="shared" si="7"/>
        <v>9.4339999999999993</v>
      </c>
    </row>
    <row r="24" spans="2:64" x14ac:dyDescent="0.2">
      <c r="B24" s="10" t="s">
        <v>7</v>
      </c>
      <c r="E24" s="5">
        <f>E22*E23*E$9</f>
        <v>0</v>
      </c>
      <c r="F24" s="5">
        <f t="shared" ref="F24:BJ24" si="8">F22*F23*F$9</f>
        <v>0</v>
      </c>
      <c r="G24" s="5">
        <f t="shared" si="8"/>
        <v>0</v>
      </c>
      <c r="H24" s="5">
        <f t="shared" si="8"/>
        <v>0</v>
      </c>
      <c r="I24" s="5">
        <f t="shared" si="8"/>
        <v>0</v>
      </c>
      <c r="J24" s="5">
        <f t="shared" si="8"/>
        <v>0</v>
      </c>
      <c r="K24" s="5">
        <f t="shared" si="8"/>
        <v>0</v>
      </c>
      <c r="L24" s="5">
        <f t="shared" si="8"/>
        <v>0</v>
      </c>
      <c r="M24" s="5">
        <f t="shared" si="8"/>
        <v>0</v>
      </c>
      <c r="N24" s="5">
        <f t="shared" si="8"/>
        <v>0</v>
      </c>
      <c r="O24" s="5">
        <f t="shared" si="8"/>
        <v>0</v>
      </c>
      <c r="P24" s="5">
        <f t="shared" si="8"/>
        <v>0</v>
      </c>
      <c r="Q24" s="5">
        <f t="shared" si="8"/>
        <v>0</v>
      </c>
      <c r="R24" s="5">
        <f t="shared" si="8"/>
        <v>0</v>
      </c>
      <c r="S24" s="5">
        <f t="shared" si="8"/>
        <v>60.096470222669836</v>
      </c>
      <c r="T24" s="5">
        <f t="shared" si="8"/>
        <v>749.86384171628947</v>
      </c>
      <c r="U24" s="5">
        <f t="shared" si="8"/>
        <v>1094.1205977511008</v>
      </c>
      <c r="V24" s="5">
        <f t="shared" si="8"/>
        <v>1620.8944045133112</v>
      </c>
      <c r="W24" s="5">
        <f t="shared" si="8"/>
        <v>2516.0440601039745</v>
      </c>
      <c r="X24" s="5">
        <f t="shared" si="8"/>
        <v>2978.5954281787431</v>
      </c>
      <c r="Y24" s="5">
        <f t="shared" si="8"/>
        <v>3563.4364758780716</v>
      </c>
      <c r="Z24" s="5">
        <f t="shared" si="8"/>
        <v>4759.3482962515427</v>
      </c>
      <c r="AA24" s="5">
        <f t="shared" si="8"/>
        <v>5521.1117683233024</v>
      </c>
      <c r="AB24" s="5">
        <f t="shared" si="8"/>
        <v>5622.0278699070914</v>
      </c>
      <c r="AC24" s="5">
        <f t="shared" si="8"/>
        <v>2879.0070902901889</v>
      </c>
      <c r="AD24" s="5">
        <f t="shared" si="8"/>
        <v>3337.7111849344351</v>
      </c>
      <c r="AE24" s="5">
        <f t="shared" si="8"/>
        <v>5472.1279659109241</v>
      </c>
      <c r="AF24" s="5">
        <f t="shared" si="8"/>
        <v>2437.5442382041397</v>
      </c>
      <c r="AG24" s="5">
        <f t="shared" si="8"/>
        <v>2833.278243429435</v>
      </c>
      <c r="AH24" s="5">
        <f t="shared" si="8"/>
        <v>3280.6352368679077</v>
      </c>
      <c r="AI24" s="5">
        <f t="shared" si="8"/>
        <v>3639.9819369653601</v>
      </c>
      <c r="AJ24" s="5">
        <f t="shared" si="8"/>
        <v>4394.1312692737183</v>
      </c>
      <c r="AK24" s="5">
        <f t="shared" si="8"/>
        <v>5409.1187801319729</v>
      </c>
      <c r="AL24" s="5">
        <f t="shared" si="8"/>
        <v>7083.7682034834133</v>
      </c>
      <c r="AM24" s="5">
        <f t="shared" si="8"/>
        <v>7778.5489690003906</v>
      </c>
      <c r="AN24" s="5">
        <f t="shared" si="8"/>
        <v>10297.278721844697</v>
      </c>
      <c r="AO24" s="5">
        <f t="shared" si="8"/>
        <v>12430.394872602581</v>
      </c>
      <c r="AP24" s="5">
        <f t="shared" si="8"/>
        <v>15143.327958588317</v>
      </c>
      <c r="AQ24" s="5">
        <f t="shared" si="8"/>
        <v>17097.343824486456</v>
      </c>
      <c r="AR24" s="5">
        <f t="shared" si="8"/>
        <v>20391.011889229419</v>
      </c>
      <c r="AS24" s="5">
        <f t="shared" si="8"/>
        <v>19053.262299587946</v>
      </c>
      <c r="AT24" s="5">
        <f t="shared" si="8"/>
        <v>2959.9182538499485</v>
      </c>
      <c r="AU24" s="5">
        <f t="shared" si="8"/>
        <v>3186.8546286792521</v>
      </c>
      <c r="AV24" s="5">
        <f t="shared" si="8"/>
        <v>3655.6424366978881</v>
      </c>
      <c r="AW24" s="5">
        <f t="shared" si="8"/>
        <v>4120.9628376561577</v>
      </c>
      <c r="AX24" s="5">
        <f t="shared" si="8"/>
        <v>4601.9809697725004</v>
      </c>
      <c r="AY24" s="5">
        <f t="shared" si="8"/>
        <v>3918.3112732165559</v>
      </c>
      <c r="AZ24" s="5">
        <f t="shared" si="8"/>
        <v>673.99857417275257</v>
      </c>
      <c r="BA24" s="5">
        <f t="shared" si="8"/>
        <v>770.98589473161098</v>
      </c>
      <c r="BB24" s="5">
        <f t="shared" si="8"/>
        <v>877.12663841253448</v>
      </c>
      <c r="BC24" s="5">
        <f t="shared" si="8"/>
        <v>963.11851429504657</v>
      </c>
      <c r="BD24" s="5">
        <f t="shared" si="8"/>
        <v>1152.4462521999744</v>
      </c>
      <c r="BE24" s="5">
        <f t="shared" si="8"/>
        <v>1339.7306727564851</v>
      </c>
      <c r="BF24" s="5">
        <f t="shared" si="8"/>
        <v>3489.1933273822456</v>
      </c>
      <c r="BG24" s="5">
        <f t="shared" si="8"/>
        <v>14191.329508601159</v>
      </c>
      <c r="BH24" s="5">
        <f t="shared" si="8"/>
        <v>18022.173684093796</v>
      </c>
      <c r="BI24" s="5">
        <f t="shared" si="8"/>
        <v>20853.535405440263</v>
      </c>
      <c r="BJ24" s="5">
        <f t="shared" si="8"/>
        <v>20783.707675205012</v>
      </c>
    </row>
    <row r="25" spans="2:64" x14ac:dyDescent="0.2">
      <c r="B25" s="10"/>
    </row>
    <row r="26" spans="2:64" ht="15" x14ac:dyDescent="0.2">
      <c r="B26" s="11" t="s">
        <v>18</v>
      </c>
      <c r="C26" s="7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</row>
    <row r="27" spans="2:64" x14ac:dyDescent="0.2">
      <c r="B27" s="10" t="s">
        <v>6</v>
      </c>
      <c r="C27" s="7"/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2.4738521575927734</v>
      </c>
      <c r="R27" s="6">
        <v>28.748281478881836</v>
      </c>
      <c r="S27" s="6">
        <v>35.025699615478516</v>
      </c>
      <c r="T27" s="6">
        <v>42.896530151367188</v>
      </c>
      <c r="U27" s="6">
        <v>52.373512268066406</v>
      </c>
      <c r="V27" s="6">
        <v>63.063381195068359</v>
      </c>
      <c r="W27" s="6">
        <v>71.99481201171875</v>
      </c>
      <c r="X27" s="6">
        <v>85.477241516113281</v>
      </c>
      <c r="Y27" s="6">
        <v>98.160011291503906</v>
      </c>
      <c r="Z27" s="6">
        <v>111.97333526611328</v>
      </c>
      <c r="AA27" s="6">
        <v>125.24254608154297</v>
      </c>
      <c r="AB27" s="6">
        <v>144.75139451026917</v>
      </c>
      <c r="AC27" s="6">
        <v>1739.8881301879883</v>
      </c>
      <c r="AD27" s="6">
        <v>1809.1306533813477</v>
      </c>
      <c r="AE27" s="6">
        <v>2255.5842208862305</v>
      </c>
      <c r="AF27" s="6">
        <v>2879.815559387207</v>
      </c>
      <c r="AG27" s="6">
        <v>2949.3367080688477</v>
      </c>
      <c r="AH27" s="6">
        <v>3018.7587814331055</v>
      </c>
      <c r="AI27" s="6">
        <v>3080.5301742553711</v>
      </c>
      <c r="AJ27" s="6">
        <v>3141.4041290283203</v>
      </c>
      <c r="AK27" s="6">
        <v>3202.0027084350586</v>
      </c>
      <c r="AL27" s="6">
        <v>3261.5937347412109</v>
      </c>
      <c r="AM27" s="6">
        <v>3323.0215759277344</v>
      </c>
      <c r="AN27" s="6">
        <v>3380.7124328613281</v>
      </c>
      <c r="AO27" s="6">
        <v>3439.4261016845703</v>
      </c>
      <c r="AP27" s="6">
        <v>3497.6382751464844</v>
      </c>
      <c r="AQ27" s="6">
        <v>3556.9779205322266</v>
      </c>
      <c r="AR27" s="6">
        <v>3613.9942932128906</v>
      </c>
      <c r="AS27" s="6">
        <v>3671.8046569824219</v>
      </c>
      <c r="AT27" s="6">
        <v>3756.1929168701172</v>
      </c>
      <c r="AU27" s="6">
        <v>3810.575065612793</v>
      </c>
      <c r="AV27" s="6">
        <v>3864.5616874694824</v>
      </c>
      <c r="AW27" s="6">
        <v>3918.5688705444336</v>
      </c>
      <c r="AX27" s="6">
        <v>3972.4958610534668</v>
      </c>
      <c r="AY27" s="6">
        <v>4028.210994720459</v>
      </c>
      <c r="AZ27" s="6">
        <v>4088.7250165939331</v>
      </c>
      <c r="BA27" s="6">
        <v>4143.2759008407593</v>
      </c>
      <c r="BB27" s="6">
        <v>4197.819130897522</v>
      </c>
      <c r="BC27" s="6">
        <v>4252.3961925506592</v>
      </c>
      <c r="BD27" s="6">
        <v>4306.9235334396362</v>
      </c>
      <c r="BE27" s="6">
        <v>4361.3654975891113</v>
      </c>
      <c r="BF27" s="6">
        <v>4413.0393924713135</v>
      </c>
      <c r="BG27" s="6">
        <v>4453.0591659545898</v>
      </c>
      <c r="BH27" s="6">
        <v>4503.2786712646484</v>
      </c>
      <c r="BI27" s="6">
        <v>4554.7024383544922</v>
      </c>
      <c r="BJ27" s="6">
        <v>4610.0419464111328</v>
      </c>
    </row>
    <row r="28" spans="2:64" x14ac:dyDescent="0.2">
      <c r="B28" s="10" t="s">
        <v>13</v>
      </c>
      <c r="C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7">
        <v>8.0924888767816867</v>
      </c>
      <c r="R28" s="7">
        <v>8.1346624819075792</v>
      </c>
      <c r="S28" s="7">
        <v>8.1447342647636276</v>
      </c>
      <c r="T28" s="7">
        <v>8.1877557154997032</v>
      </c>
      <c r="U28" s="7">
        <v>8.2260209241519515</v>
      </c>
      <c r="V28" s="7">
        <v>8.2586297393269259</v>
      </c>
      <c r="W28" s="7">
        <v>8.276224970511457</v>
      </c>
      <c r="X28" s="7">
        <v>8.3006963358346688</v>
      </c>
      <c r="Y28" s="7">
        <v>8.2867143289661129</v>
      </c>
      <c r="Z28" s="7">
        <v>8.2521901169936154</v>
      </c>
      <c r="AA28" s="7">
        <v>8.2271313276616649</v>
      </c>
      <c r="AB28" s="7">
        <v>8.1522890187953578</v>
      </c>
      <c r="AC28" s="7">
        <v>7.8641840411119306</v>
      </c>
      <c r="AD28" s="7">
        <v>7.8499496098788493</v>
      </c>
      <c r="AE28" s="7">
        <v>7.8077571529808489</v>
      </c>
      <c r="AF28" s="7">
        <v>7.7786442328681282</v>
      </c>
      <c r="AG28" s="7">
        <v>7.7700245903903058</v>
      </c>
      <c r="AH28" s="7">
        <v>7.761554579975412</v>
      </c>
      <c r="AI28" s="7">
        <v>7.7571811228335505</v>
      </c>
      <c r="AJ28" s="7">
        <v>7.744973447765835</v>
      </c>
      <c r="AK28" s="7">
        <v>7.7409608838014154</v>
      </c>
      <c r="AL28" s="7">
        <v>7.7383849037979591</v>
      </c>
      <c r="AM28" s="7">
        <v>7.7339504455247976</v>
      </c>
      <c r="AN28" s="7">
        <v>7.7298481463997186</v>
      </c>
      <c r="AO28" s="7">
        <v>7.7284498349479511</v>
      </c>
      <c r="AP28" s="7">
        <v>7.7282928380879534</v>
      </c>
      <c r="AQ28" s="7">
        <v>7.725218620661531</v>
      </c>
      <c r="AR28" s="7">
        <v>7.7291022358551293</v>
      </c>
      <c r="AS28" s="7">
        <v>7.7310368459545664</v>
      </c>
      <c r="AT28" s="7">
        <v>7.7380200809889281</v>
      </c>
      <c r="AU28" s="7">
        <v>7.7349019951444991</v>
      </c>
      <c r="AV28" s="7">
        <v>7.734676078867941</v>
      </c>
      <c r="AW28" s="7">
        <v>7.7346914516105603</v>
      </c>
      <c r="AX28" s="7">
        <v>7.7333376076036391</v>
      </c>
      <c r="AY28" s="7">
        <v>7.7350362864045143</v>
      </c>
      <c r="AZ28" s="7">
        <v>7.7381463118018461</v>
      </c>
      <c r="BA28" s="7">
        <v>7.7340290691209139</v>
      </c>
      <c r="BB28" s="7">
        <v>7.7299765313355708</v>
      </c>
      <c r="BC28" s="7">
        <v>7.7303558469216771</v>
      </c>
      <c r="BD28" s="7">
        <v>7.7230035403423489</v>
      </c>
      <c r="BE28" s="7">
        <v>7.7196874121202743</v>
      </c>
      <c r="BF28" s="7">
        <v>7.7178153744024183</v>
      </c>
      <c r="BG28" s="7">
        <v>7.7008103914734907</v>
      </c>
      <c r="BH28" s="7">
        <v>7.699636404230934</v>
      </c>
      <c r="BI28" s="7">
        <v>7.7002754198408399</v>
      </c>
      <c r="BJ28" s="7">
        <v>7.6995743747759873</v>
      </c>
    </row>
    <row r="29" spans="2:64" x14ac:dyDescent="0.2">
      <c r="B29" s="10" t="s">
        <v>7</v>
      </c>
      <c r="C29" s="6"/>
      <c r="E29" s="5">
        <f t="shared" ref="E29:BJ29" si="9">E27*E28*E$9</f>
        <v>0</v>
      </c>
      <c r="F29" s="5">
        <f t="shared" si="9"/>
        <v>0</v>
      </c>
      <c r="G29" s="5">
        <f t="shared" si="9"/>
        <v>0</v>
      </c>
      <c r="H29" s="5">
        <f t="shared" si="9"/>
        <v>0</v>
      </c>
      <c r="I29" s="5">
        <f t="shared" si="9"/>
        <v>0</v>
      </c>
      <c r="J29" s="5">
        <f t="shared" si="9"/>
        <v>0</v>
      </c>
      <c r="K29" s="5">
        <f t="shared" si="9"/>
        <v>0</v>
      </c>
      <c r="L29" s="5">
        <f t="shared" si="9"/>
        <v>0</v>
      </c>
      <c r="M29" s="5">
        <f t="shared" si="9"/>
        <v>0</v>
      </c>
      <c r="N29" s="5">
        <f t="shared" si="9"/>
        <v>0</v>
      </c>
      <c r="O29" s="5">
        <f t="shared" si="9"/>
        <v>0</v>
      </c>
      <c r="P29" s="5">
        <f t="shared" si="9"/>
        <v>0</v>
      </c>
      <c r="Q29" s="5">
        <f t="shared" si="9"/>
        <v>653.00000000000011</v>
      </c>
      <c r="R29" s="5">
        <f t="shared" ref="R29:S29" si="10">R27*R28*R$9</f>
        <v>7881</v>
      </c>
      <c r="S29" s="5">
        <f t="shared" si="10"/>
        <v>9927.0000000000018</v>
      </c>
      <c r="T29" s="5">
        <f t="shared" ref="T29:U29" si="11">T27*T28*T$9</f>
        <v>12601.999999999998</v>
      </c>
      <c r="U29" s="5">
        <f t="shared" si="11"/>
        <v>15754.000000000002</v>
      </c>
      <c r="V29" s="5">
        <f t="shared" ref="V29:W29" si="12">V27*V28*V$9</f>
        <v>19402</v>
      </c>
      <c r="W29" s="5">
        <f t="shared" si="12"/>
        <v>22688</v>
      </c>
      <c r="X29" s="5">
        <f t="shared" ref="X29:Y29" si="13">X27*X28*X$9</f>
        <v>27588.999999999996</v>
      </c>
      <c r="Y29" s="5">
        <f t="shared" si="13"/>
        <v>32187.999999999996</v>
      </c>
      <c r="Z29" s="5">
        <f t="shared" ref="Z29:AA29" si="14">Z27*Z28*Z$9</f>
        <v>37325.999999999993</v>
      </c>
      <c r="AA29" s="5">
        <f t="shared" si="14"/>
        <v>42454.000000000007</v>
      </c>
      <c r="AB29" s="5">
        <f t="shared" ref="AB29:AC29" si="15">AB27*AB28*AB$9</f>
        <v>49593</v>
      </c>
      <c r="AC29" s="5">
        <f t="shared" si="15"/>
        <v>586307.99999999988</v>
      </c>
      <c r="AD29" s="5">
        <f t="shared" ref="AD29:AE29" si="16">AD27*AD28*AD$9</f>
        <v>620240</v>
      </c>
      <c r="AE29" s="5">
        <f t="shared" si="16"/>
        <v>785770</v>
      </c>
      <c r="AF29" s="5">
        <f t="shared" ref="AF29:AG29" si="17">AF27*AF28*AF$9</f>
        <v>1017949.0000000001</v>
      </c>
      <c r="AG29" s="5">
        <f t="shared" si="17"/>
        <v>1063000.9999999998</v>
      </c>
      <c r="AH29" s="5">
        <f t="shared" ref="AH29:AI29" si="18">AH27*AH28*AH$9</f>
        <v>1109376.0000000002</v>
      </c>
      <c r="AI29" s="5">
        <f t="shared" si="18"/>
        <v>1154403.0000000002</v>
      </c>
      <c r="AJ29" s="5">
        <f t="shared" ref="AJ29:AK29" si="19">AJ27*AJ28*AJ$9</f>
        <v>1198329.9999999993</v>
      </c>
      <c r="AK29" s="5">
        <f t="shared" si="19"/>
        <v>1244658.0000000007</v>
      </c>
      <c r="AL29" s="5">
        <f t="shared" si="9"/>
        <v>1291654.9999999998</v>
      </c>
      <c r="AM29" s="5">
        <f t="shared" si="9"/>
        <v>1343035.0000000002</v>
      </c>
      <c r="AN29" s="5">
        <f t="shared" si="9"/>
        <v>1394320</v>
      </c>
      <c r="AO29" s="5">
        <f t="shared" si="9"/>
        <v>1447040.0000000002</v>
      </c>
      <c r="AP29" s="5">
        <f t="shared" si="9"/>
        <v>1501181</v>
      </c>
      <c r="AQ29" s="5">
        <f t="shared" si="9"/>
        <v>1556241</v>
      </c>
      <c r="AR29" s="5">
        <f t="shared" si="9"/>
        <v>1612204.9999999998</v>
      </c>
      <c r="AS29" s="5">
        <f t="shared" si="9"/>
        <v>1669573</v>
      </c>
      <c r="AT29" s="5">
        <f t="shared" si="9"/>
        <v>1744918</v>
      </c>
      <c r="AU29" s="5">
        <f t="shared" si="9"/>
        <v>1805898</v>
      </c>
      <c r="AV29" s="5">
        <f t="shared" si="9"/>
        <v>1867866.9999999998</v>
      </c>
      <c r="AW29" s="5">
        <f t="shared" si="9"/>
        <v>1931436.0000000005</v>
      </c>
      <c r="AX29" s="5">
        <f t="shared" si="9"/>
        <v>1995122.0000000009</v>
      </c>
      <c r="AY29" s="5">
        <f t="shared" si="9"/>
        <v>2066359.9999999998</v>
      </c>
      <c r="AZ29" s="5">
        <f t="shared" si="9"/>
        <v>2141147.9999999995</v>
      </c>
      <c r="BA29" s="5">
        <f t="shared" si="9"/>
        <v>2212556.9999999986</v>
      </c>
      <c r="BB29" s="5">
        <f t="shared" si="9"/>
        <v>2284509.9999999986</v>
      </c>
      <c r="BC29" s="5">
        <f t="shared" si="9"/>
        <v>2359492.0000000014</v>
      </c>
      <c r="BD29" s="5">
        <f t="shared" si="9"/>
        <v>2437135</v>
      </c>
      <c r="BE29" s="5">
        <f t="shared" si="9"/>
        <v>2517755.0000000005</v>
      </c>
      <c r="BF29" s="5">
        <f t="shared" si="9"/>
        <v>2597851.9999999958</v>
      </c>
      <c r="BG29" s="5">
        <f t="shared" si="9"/>
        <v>2667416.0000000005</v>
      </c>
      <c r="BH29" s="5">
        <f t="shared" si="9"/>
        <v>2748889.0000000042</v>
      </c>
      <c r="BI29" s="5">
        <f t="shared" si="9"/>
        <v>2837713.0000000014</v>
      </c>
      <c r="BJ29" s="5">
        <f t="shared" si="9"/>
        <v>2930425.9999999991</v>
      </c>
    </row>
    <row r="30" spans="2:64" x14ac:dyDescent="0.2">
      <c r="B30" s="10"/>
      <c r="C30" s="7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</row>
    <row r="31" spans="2:64" x14ac:dyDescent="0.2">
      <c r="B31" s="12" t="s">
        <v>21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</row>
    <row r="32" spans="2:64" x14ac:dyDescent="0.2">
      <c r="B32" s="4" t="s">
        <v>22</v>
      </c>
      <c r="E32" s="1">
        <v>81.3</v>
      </c>
      <c r="F32" s="1">
        <v>83.2</v>
      </c>
      <c r="G32" s="1">
        <v>90.9</v>
      </c>
      <c r="H32" s="1">
        <v>98.8</v>
      </c>
      <c r="I32" s="1">
        <v>102.6</v>
      </c>
      <c r="J32" s="1">
        <v>106.8</v>
      </c>
      <c r="K32" s="1">
        <v>111.1</v>
      </c>
      <c r="L32" s="1">
        <v>116.3</v>
      </c>
      <c r="M32" s="1">
        <v>121.1</v>
      </c>
      <c r="N32" s="1">
        <v>124.9</v>
      </c>
      <c r="O32" s="1">
        <v>129.19999999999999</v>
      </c>
      <c r="P32" s="1">
        <v>132.80000000000001</v>
      </c>
      <c r="Q32" s="1">
        <v>136</v>
      </c>
      <c r="R32" s="1">
        <v>139.1</v>
      </c>
      <c r="S32" s="1">
        <v>142.1</v>
      </c>
      <c r="T32" s="1">
        <v>145</v>
      </c>
      <c r="U32" s="1">
        <v>147.9</v>
      </c>
      <c r="V32" s="1">
        <v>150.80000000000001</v>
      </c>
      <c r="W32" s="1">
        <v>153.9</v>
      </c>
      <c r="X32" s="1">
        <v>156.9</v>
      </c>
      <c r="Y32" s="1">
        <v>160.1</v>
      </c>
      <c r="Z32" s="1">
        <v>163.30000000000001</v>
      </c>
      <c r="AA32" s="1">
        <v>166.5</v>
      </c>
      <c r="AB32" s="1">
        <v>169.9</v>
      </c>
      <c r="AC32" s="1">
        <v>173.3</v>
      </c>
      <c r="AD32" s="1">
        <v>176.7</v>
      </c>
      <c r="AE32" s="1">
        <v>180.3</v>
      </c>
      <c r="AF32" s="1">
        <v>183.9</v>
      </c>
      <c r="AG32" s="1">
        <v>187.5</v>
      </c>
      <c r="AH32" s="1">
        <v>191.3</v>
      </c>
      <c r="AI32" s="1">
        <v>195.1</v>
      </c>
      <c r="AJ32" s="1">
        <v>199</v>
      </c>
      <c r="AK32" s="1">
        <v>203</v>
      </c>
      <c r="AL32" s="1">
        <v>207.1</v>
      </c>
      <c r="AM32" s="1">
        <v>211.2</v>
      </c>
      <c r="AN32" s="1">
        <v>215.4</v>
      </c>
      <c r="AO32" s="1">
        <v>219.7</v>
      </c>
      <c r="AP32" s="1">
        <v>224.1</v>
      </c>
      <c r="AQ32" s="1">
        <v>228.6</v>
      </c>
      <c r="AR32" s="1">
        <v>233.2</v>
      </c>
      <c r="AS32" s="1">
        <v>237.9</v>
      </c>
      <c r="AT32" s="1">
        <v>242.7</v>
      </c>
      <c r="AU32" s="1">
        <v>247.6</v>
      </c>
      <c r="AV32" s="1">
        <v>252.6</v>
      </c>
      <c r="AW32" s="1">
        <v>257.7</v>
      </c>
      <c r="AX32" s="1">
        <v>262.89999999999998</v>
      </c>
      <c r="AY32" s="1">
        <v>268.2</v>
      </c>
      <c r="AZ32" s="1">
        <v>273.60000000000002</v>
      </c>
      <c r="BA32" s="1">
        <v>279.10000000000002</v>
      </c>
      <c r="BB32" s="1">
        <v>284.7</v>
      </c>
      <c r="BC32" s="1">
        <v>290.39999999999998</v>
      </c>
      <c r="BD32" s="1">
        <v>296.2</v>
      </c>
      <c r="BE32" s="1">
        <v>302.10000000000002</v>
      </c>
      <c r="BF32" s="1">
        <v>308.10000000000002</v>
      </c>
      <c r="BG32" s="1">
        <v>314.3</v>
      </c>
      <c r="BH32" s="1">
        <v>320.60000000000002</v>
      </c>
      <c r="BI32" s="1">
        <v>327</v>
      </c>
      <c r="BJ32" s="1">
        <v>333.5</v>
      </c>
      <c r="BK32" s="1"/>
      <c r="BL32" s="1"/>
    </row>
    <row r="33" spans="2:64" x14ac:dyDescent="0.2">
      <c r="B33" t="s">
        <v>0</v>
      </c>
      <c r="C33">
        <v>6.2869999999999999</v>
      </c>
      <c r="E33" s="7">
        <f t="shared" ref="E33:BJ33" si="20">ROUND(+E32/$C33,3)</f>
        <v>12.930999999999999</v>
      </c>
      <c r="F33" s="7">
        <f t="shared" si="20"/>
        <v>13.234</v>
      </c>
      <c r="G33" s="7">
        <f t="shared" si="20"/>
        <v>14.458</v>
      </c>
      <c r="H33" s="7">
        <f t="shared" si="20"/>
        <v>15.715</v>
      </c>
      <c r="I33" s="7">
        <f t="shared" si="20"/>
        <v>16.318999999999999</v>
      </c>
      <c r="J33" s="7">
        <f t="shared" si="20"/>
        <v>16.986999999999998</v>
      </c>
      <c r="K33" s="7">
        <f t="shared" si="20"/>
        <v>17.670999999999999</v>
      </c>
      <c r="L33" s="7">
        <f t="shared" si="20"/>
        <v>18.498000000000001</v>
      </c>
      <c r="M33" s="7">
        <f t="shared" si="20"/>
        <v>19.262</v>
      </c>
      <c r="N33" s="7">
        <f t="shared" si="20"/>
        <v>19.866</v>
      </c>
      <c r="O33" s="7">
        <f t="shared" si="20"/>
        <v>20.55</v>
      </c>
      <c r="P33" s="7">
        <f t="shared" si="20"/>
        <v>21.123000000000001</v>
      </c>
      <c r="Q33" s="7">
        <f t="shared" si="20"/>
        <v>21.632000000000001</v>
      </c>
      <c r="R33" s="7">
        <f t="shared" si="20"/>
        <v>22.125</v>
      </c>
      <c r="S33" s="7">
        <f t="shared" si="20"/>
        <v>22.602</v>
      </c>
      <c r="T33" s="7">
        <f t="shared" si="20"/>
        <v>23.062999999999999</v>
      </c>
      <c r="U33" s="7">
        <f t="shared" si="20"/>
        <v>23.524999999999999</v>
      </c>
      <c r="V33" s="7">
        <f t="shared" si="20"/>
        <v>23.986000000000001</v>
      </c>
      <c r="W33" s="7">
        <f t="shared" si="20"/>
        <v>24.478999999999999</v>
      </c>
      <c r="X33" s="7">
        <f t="shared" si="20"/>
        <v>24.956</v>
      </c>
      <c r="Y33" s="7">
        <f t="shared" si="20"/>
        <v>25.465</v>
      </c>
      <c r="Z33" s="7">
        <f t="shared" si="20"/>
        <v>25.974</v>
      </c>
      <c r="AA33" s="7">
        <f t="shared" si="20"/>
        <v>26.483000000000001</v>
      </c>
      <c r="AB33" s="7">
        <f t="shared" si="20"/>
        <v>27.024000000000001</v>
      </c>
      <c r="AC33" s="7">
        <f t="shared" si="20"/>
        <v>27.565000000000001</v>
      </c>
      <c r="AD33" s="7">
        <f t="shared" si="20"/>
        <v>28.106000000000002</v>
      </c>
      <c r="AE33" s="7">
        <f t="shared" si="20"/>
        <v>28.678000000000001</v>
      </c>
      <c r="AF33" s="7">
        <f t="shared" si="20"/>
        <v>29.251000000000001</v>
      </c>
      <c r="AG33" s="7">
        <f t="shared" si="20"/>
        <v>29.823</v>
      </c>
      <c r="AH33" s="7">
        <f t="shared" si="20"/>
        <v>30.428000000000001</v>
      </c>
      <c r="AI33" s="7">
        <f t="shared" si="20"/>
        <v>31.032</v>
      </c>
      <c r="AJ33" s="7">
        <f t="shared" si="20"/>
        <v>31.652999999999999</v>
      </c>
      <c r="AK33" s="7">
        <f t="shared" si="20"/>
        <v>32.289000000000001</v>
      </c>
      <c r="AL33" s="7">
        <f t="shared" si="20"/>
        <v>32.941000000000003</v>
      </c>
      <c r="AM33" s="7">
        <f t="shared" si="20"/>
        <v>33.593000000000004</v>
      </c>
      <c r="AN33" s="7">
        <f t="shared" si="20"/>
        <v>34.261000000000003</v>
      </c>
      <c r="AO33" s="7">
        <f t="shared" si="20"/>
        <v>34.945</v>
      </c>
      <c r="AP33" s="7">
        <f t="shared" si="20"/>
        <v>35.645000000000003</v>
      </c>
      <c r="AQ33" s="7">
        <f t="shared" si="20"/>
        <v>36.360999999999997</v>
      </c>
      <c r="AR33" s="7">
        <f t="shared" si="20"/>
        <v>37.091999999999999</v>
      </c>
      <c r="AS33" s="7">
        <f t="shared" si="20"/>
        <v>37.840000000000003</v>
      </c>
      <c r="AT33" s="7">
        <f t="shared" si="20"/>
        <v>38.603000000000002</v>
      </c>
      <c r="AU33" s="7">
        <f t="shared" si="20"/>
        <v>39.383000000000003</v>
      </c>
      <c r="AV33" s="7">
        <f t="shared" si="20"/>
        <v>40.177999999999997</v>
      </c>
      <c r="AW33" s="7">
        <f t="shared" si="20"/>
        <v>40.988999999999997</v>
      </c>
      <c r="AX33" s="7">
        <f t="shared" si="20"/>
        <v>41.816000000000003</v>
      </c>
      <c r="AY33" s="7">
        <f t="shared" si="20"/>
        <v>42.658999999999999</v>
      </c>
      <c r="AZ33" s="7">
        <f t="shared" si="20"/>
        <v>43.518000000000001</v>
      </c>
      <c r="BA33" s="7">
        <f t="shared" si="20"/>
        <v>44.393000000000001</v>
      </c>
      <c r="BB33" s="7">
        <f t="shared" si="20"/>
        <v>45.283999999999999</v>
      </c>
      <c r="BC33" s="7">
        <f t="shared" si="20"/>
        <v>46.191000000000003</v>
      </c>
      <c r="BD33" s="7">
        <f t="shared" si="20"/>
        <v>47.113</v>
      </c>
      <c r="BE33" s="7">
        <f t="shared" si="20"/>
        <v>48.052</v>
      </c>
      <c r="BF33" s="7">
        <f t="shared" si="20"/>
        <v>49.006</v>
      </c>
      <c r="BG33" s="7">
        <f t="shared" si="20"/>
        <v>49.991999999999997</v>
      </c>
      <c r="BH33" s="7">
        <f t="shared" si="20"/>
        <v>50.994</v>
      </c>
      <c r="BI33" s="7">
        <f t="shared" si="20"/>
        <v>52.012</v>
      </c>
      <c r="BJ33" s="7">
        <f t="shared" si="20"/>
        <v>53.045999999999999</v>
      </c>
      <c r="BK33" s="7"/>
      <c r="BL33" s="7"/>
    </row>
    <row r="35" spans="2:64" x14ac:dyDescent="0.2">
      <c r="B35" s="4" t="s">
        <v>23</v>
      </c>
      <c r="E35" s="1">
        <v>79.599999999999994</v>
      </c>
      <c r="F35" s="1">
        <v>80.5</v>
      </c>
      <c r="G35" s="1">
        <v>88</v>
      </c>
      <c r="H35" s="1">
        <v>95.5</v>
      </c>
      <c r="I35" s="1">
        <v>99</v>
      </c>
      <c r="J35" s="1">
        <v>103</v>
      </c>
      <c r="K35" s="1">
        <v>107</v>
      </c>
      <c r="L35" s="1">
        <v>111.5</v>
      </c>
      <c r="M35" s="1">
        <v>115.6</v>
      </c>
      <c r="N35" s="1">
        <v>118.6</v>
      </c>
      <c r="O35" s="1">
        <v>120.3</v>
      </c>
      <c r="P35" s="1">
        <v>123.1</v>
      </c>
      <c r="Q35" s="1">
        <v>125.8</v>
      </c>
      <c r="R35" s="1">
        <v>128.5</v>
      </c>
      <c r="S35" s="1">
        <v>131.1</v>
      </c>
      <c r="T35" s="1">
        <v>133.69999999999999</v>
      </c>
      <c r="U35" s="1">
        <v>136.4</v>
      </c>
      <c r="V35" s="1">
        <v>139.1</v>
      </c>
      <c r="W35" s="1">
        <v>141.9</v>
      </c>
      <c r="X35" s="1">
        <v>144.80000000000001</v>
      </c>
      <c r="Y35" s="1">
        <v>147.69999999999999</v>
      </c>
      <c r="Z35" s="1">
        <v>150.6</v>
      </c>
      <c r="AA35" s="1">
        <v>153.6</v>
      </c>
      <c r="AB35" s="1">
        <v>156.69999999999999</v>
      </c>
      <c r="AC35" s="1">
        <v>159.80000000000001</v>
      </c>
      <c r="AD35" s="1">
        <v>163</v>
      </c>
      <c r="AE35" s="1">
        <v>166.3</v>
      </c>
      <c r="AF35" s="1">
        <v>169.6</v>
      </c>
      <c r="AG35" s="1">
        <v>173</v>
      </c>
      <c r="AH35" s="1">
        <v>176.4</v>
      </c>
      <c r="AI35" s="1">
        <v>180</v>
      </c>
      <c r="AJ35" s="1">
        <v>183.6</v>
      </c>
      <c r="AK35" s="1">
        <v>187.2</v>
      </c>
      <c r="AL35" s="1">
        <v>191</v>
      </c>
      <c r="AM35" s="1">
        <v>194.8</v>
      </c>
      <c r="AN35" s="1">
        <v>198.7</v>
      </c>
      <c r="AO35" s="1">
        <v>202.7</v>
      </c>
      <c r="AP35" s="1">
        <v>206.8</v>
      </c>
      <c r="AQ35" s="1">
        <v>210.9</v>
      </c>
      <c r="AR35" s="1">
        <v>215.1</v>
      </c>
      <c r="AS35" s="1">
        <v>219.4</v>
      </c>
      <c r="AT35" s="1">
        <v>223.8</v>
      </c>
      <c r="AU35" s="1">
        <v>228.3</v>
      </c>
      <c r="AV35" s="1">
        <v>232.9</v>
      </c>
      <c r="AW35" s="1">
        <v>237.6</v>
      </c>
      <c r="AX35" s="1">
        <v>242.4</v>
      </c>
      <c r="AY35" s="1">
        <v>247.2</v>
      </c>
      <c r="AZ35" s="1">
        <v>252.1</v>
      </c>
      <c r="BA35" s="1">
        <v>257.10000000000002</v>
      </c>
      <c r="BB35" s="1">
        <v>262.2</v>
      </c>
      <c r="BC35" s="1">
        <v>267.39999999999998</v>
      </c>
      <c r="BD35" s="1">
        <v>272.7</v>
      </c>
      <c r="BE35" s="1">
        <v>278.2</v>
      </c>
      <c r="BF35" s="1">
        <v>283.8</v>
      </c>
      <c r="BG35" s="1">
        <v>289.5</v>
      </c>
      <c r="BH35" s="1">
        <v>295.3</v>
      </c>
      <c r="BI35" s="1">
        <v>301.2</v>
      </c>
      <c r="BJ35" s="1">
        <v>307.2</v>
      </c>
      <c r="BK35" s="1"/>
      <c r="BL35" s="1"/>
    </row>
    <row r="36" spans="2:64" x14ac:dyDescent="0.2">
      <c r="B36" t="s">
        <v>0</v>
      </c>
      <c r="C36">
        <v>6.2869999999999999</v>
      </c>
      <c r="E36" s="7">
        <f t="shared" ref="E36:BJ36" si="21">ROUND(+E35/$C36,3)</f>
        <v>12.661</v>
      </c>
      <c r="F36" s="7">
        <f t="shared" si="21"/>
        <v>12.804</v>
      </c>
      <c r="G36" s="7">
        <f t="shared" si="21"/>
        <v>13.997</v>
      </c>
      <c r="H36" s="7">
        <f t="shared" si="21"/>
        <v>15.19</v>
      </c>
      <c r="I36" s="7">
        <f t="shared" si="21"/>
        <v>15.747</v>
      </c>
      <c r="J36" s="7">
        <f t="shared" si="21"/>
        <v>16.382999999999999</v>
      </c>
      <c r="K36" s="7">
        <f t="shared" si="21"/>
        <v>17.018999999999998</v>
      </c>
      <c r="L36" s="7">
        <f t="shared" si="21"/>
        <v>17.734999999999999</v>
      </c>
      <c r="M36" s="7">
        <f t="shared" si="21"/>
        <v>18.387</v>
      </c>
      <c r="N36" s="7">
        <f t="shared" si="21"/>
        <v>18.864000000000001</v>
      </c>
      <c r="O36" s="7">
        <f t="shared" si="21"/>
        <v>19.135000000000002</v>
      </c>
      <c r="P36" s="7">
        <f t="shared" si="21"/>
        <v>19.579999999999998</v>
      </c>
      <c r="Q36" s="7">
        <f t="shared" si="21"/>
        <v>20.010000000000002</v>
      </c>
      <c r="R36" s="7">
        <f t="shared" si="21"/>
        <v>20.439</v>
      </c>
      <c r="S36" s="7">
        <f t="shared" si="21"/>
        <v>20.853000000000002</v>
      </c>
      <c r="T36" s="7">
        <f t="shared" si="21"/>
        <v>21.265999999999998</v>
      </c>
      <c r="U36" s="7">
        <f t="shared" si="21"/>
        <v>21.696000000000002</v>
      </c>
      <c r="V36" s="7">
        <f t="shared" si="21"/>
        <v>22.125</v>
      </c>
      <c r="W36" s="7">
        <f t="shared" si="21"/>
        <v>22.57</v>
      </c>
      <c r="X36" s="7">
        <f t="shared" si="21"/>
        <v>23.032</v>
      </c>
      <c r="Y36" s="7">
        <f t="shared" si="21"/>
        <v>23.492999999999999</v>
      </c>
      <c r="Z36" s="7">
        <f t="shared" si="21"/>
        <v>23.954000000000001</v>
      </c>
      <c r="AA36" s="7">
        <f t="shared" si="21"/>
        <v>24.431000000000001</v>
      </c>
      <c r="AB36" s="7">
        <f t="shared" si="21"/>
        <v>24.923999999999999</v>
      </c>
      <c r="AC36" s="7">
        <f t="shared" si="21"/>
        <v>25.417999999999999</v>
      </c>
      <c r="AD36" s="7">
        <f t="shared" si="21"/>
        <v>25.927</v>
      </c>
      <c r="AE36" s="7">
        <f t="shared" si="21"/>
        <v>26.451000000000001</v>
      </c>
      <c r="AF36" s="7">
        <f t="shared" si="21"/>
        <v>26.975999999999999</v>
      </c>
      <c r="AG36" s="7">
        <f t="shared" si="21"/>
        <v>27.516999999999999</v>
      </c>
      <c r="AH36" s="7">
        <f t="shared" si="21"/>
        <v>28.058</v>
      </c>
      <c r="AI36" s="7">
        <f t="shared" si="21"/>
        <v>28.631</v>
      </c>
      <c r="AJ36" s="7">
        <f t="shared" si="21"/>
        <v>29.202999999999999</v>
      </c>
      <c r="AK36" s="7">
        <f t="shared" si="21"/>
        <v>29.776</v>
      </c>
      <c r="AL36" s="7">
        <f t="shared" si="21"/>
        <v>30.38</v>
      </c>
      <c r="AM36" s="7">
        <f t="shared" si="21"/>
        <v>30.984999999999999</v>
      </c>
      <c r="AN36" s="7">
        <f t="shared" si="21"/>
        <v>31.605</v>
      </c>
      <c r="AO36" s="7">
        <f t="shared" si="21"/>
        <v>32.241</v>
      </c>
      <c r="AP36" s="7">
        <f t="shared" si="21"/>
        <v>32.893000000000001</v>
      </c>
      <c r="AQ36" s="7">
        <f t="shared" si="21"/>
        <v>33.545000000000002</v>
      </c>
      <c r="AR36" s="7">
        <f t="shared" si="21"/>
        <v>34.213000000000001</v>
      </c>
      <c r="AS36" s="7">
        <f t="shared" si="21"/>
        <v>34.896999999999998</v>
      </c>
      <c r="AT36" s="7">
        <f t="shared" si="21"/>
        <v>35.597000000000001</v>
      </c>
      <c r="AU36" s="7">
        <f t="shared" si="21"/>
        <v>36.313000000000002</v>
      </c>
      <c r="AV36" s="7">
        <f t="shared" si="21"/>
        <v>37.045000000000002</v>
      </c>
      <c r="AW36" s="7">
        <f t="shared" si="21"/>
        <v>37.792000000000002</v>
      </c>
      <c r="AX36" s="7">
        <f t="shared" si="21"/>
        <v>38.555999999999997</v>
      </c>
      <c r="AY36" s="7">
        <f t="shared" si="21"/>
        <v>39.319000000000003</v>
      </c>
      <c r="AZ36" s="7">
        <f t="shared" si="21"/>
        <v>40.098999999999997</v>
      </c>
      <c r="BA36" s="7">
        <f t="shared" si="21"/>
        <v>40.893999999999998</v>
      </c>
      <c r="BB36" s="7">
        <f t="shared" si="21"/>
        <v>41.704999999999998</v>
      </c>
      <c r="BC36" s="7">
        <f t="shared" si="21"/>
        <v>42.531999999999996</v>
      </c>
      <c r="BD36" s="7">
        <f t="shared" si="21"/>
        <v>43.375</v>
      </c>
      <c r="BE36" s="7">
        <f t="shared" si="21"/>
        <v>44.25</v>
      </c>
      <c r="BF36" s="7">
        <f t="shared" si="21"/>
        <v>45.140999999999998</v>
      </c>
      <c r="BG36" s="7">
        <f t="shared" si="21"/>
        <v>46.046999999999997</v>
      </c>
      <c r="BH36" s="7">
        <f t="shared" si="21"/>
        <v>46.97</v>
      </c>
      <c r="BI36" s="7">
        <f t="shared" si="21"/>
        <v>47.908000000000001</v>
      </c>
      <c r="BJ36" s="7">
        <f t="shared" si="21"/>
        <v>48.863</v>
      </c>
      <c r="BK36" s="7"/>
      <c r="BL36" s="7"/>
    </row>
    <row r="38" spans="2:64" ht="15" x14ac:dyDescent="0.2">
      <c r="B38" s="11" t="s">
        <v>19</v>
      </c>
      <c r="C38" s="7"/>
    </row>
    <row r="39" spans="2:64" x14ac:dyDescent="0.2">
      <c r="B39" s="10" t="s">
        <v>6</v>
      </c>
      <c r="C39" s="7"/>
      <c r="E39" s="6">
        <v>1032.782283782959</v>
      </c>
      <c r="F39" s="6">
        <v>952.53426170349121</v>
      </c>
      <c r="G39" s="6">
        <v>997.07595062255859</v>
      </c>
      <c r="H39" s="6">
        <v>1352.5349769592285</v>
      </c>
      <c r="I39" s="6">
        <v>1597.0651321411133</v>
      </c>
      <c r="J39" s="6">
        <v>1620.904052734375</v>
      </c>
      <c r="K39" s="6">
        <v>1485.3686218261719</v>
      </c>
      <c r="L39" s="6">
        <v>1524.1035079956055</v>
      </c>
      <c r="M39" s="6">
        <v>1583.3689270019531</v>
      </c>
      <c r="N39" s="6">
        <v>1521.8031616210938</v>
      </c>
      <c r="O39" s="6">
        <v>1574.435905456543</v>
      </c>
      <c r="P39" s="6">
        <v>1543.2834320068359</v>
      </c>
      <c r="Q39" s="6">
        <v>1636.8081130981445</v>
      </c>
      <c r="R39" s="6">
        <v>1792.8389129638672</v>
      </c>
      <c r="S39" s="6">
        <v>1854.8639984130859</v>
      </c>
      <c r="T39" s="6">
        <v>1904.4194030761719</v>
      </c>
      <c r="U39" s="6">
        <v>1976.0143890380859</v>
      </c>
      <c r="V39" s="6">
        <v>2052.5072174072266</v>
      </c>
      <c r="W39" s="6">
        <v>2123.3663177490234</v>
      </c>
      <c r="X39" s="6">
        <v>2188.8127136230469</v>
      </c>
      <c r="Y39" s="6">
        <v>2252.7419128417969</v>
      </c>
      <c r="Z39" s="6">
        <v>2314.9425048828125</v>
      </c>
      <c r="AA39" s="6">
        <v>2378.0092163085938</v>
      </c>
      <c r="AB39" s="6">
        <v>2436.699462890625</v>
      </c>
      <c r="AC39" s="6">
        <v>927.43194580078125</v>
      </c>
      <c r="AD39" s="6">
        <v>927.43194580078125</v>
      </c>
      <c r="AE39" s="6">
        <v>546.25439453125</v>
      </c>
      <c r="AF39" s="6">
        <v>0</v>
      </c>
      <c r="AG39" s="6">
        <v>0</v>
      </c>
      <c r="AH39" s="6">
        <v>0</v>
      </c>
      <c r="AI39" s="6">
        <v>0</v>
      </c>
      <c r="AJ39" s="6">
        <v>0</v>
      </c>
      <c r="AK39" s="6">
        <v>0</v>
      </c>
      <c r="AL39" s="6">
        <v>0</v>
      </c>
      <c r="AM39" s="6">
        <v>0</v>
      </c>
      <c r="AN39" s="6">
        <v>0</v>
      </c>
      <c r="AO39" s="6">
        <v>0</v>
      </c>
      <c r="AP39" s="6">
        <v>0</v>
      </c>
      <c r="AQ39" s="6">
        <v>0</v>
      </c>
      <c r="AR39" s="6">
        <v>0</v>
      </c>
      <c r="AS39" s="6">
        <v>0</v>
      </c>
      <c r="AT39" s="6">
        <v>0</v>
      </c>
      <c r="AU39" s="6">
        <v>0</v>
      </c>
      <c r="AV39" s="6">
        <v>0</v>
      </c>
      <c r="AW39" s="6">
        <v>0</v>
      </c>
      <c r="AX39" s="6">
        <v>0</v>
      </c>
      <c r="AY39" s="6">
        <v>0</v>
      </c>
      <c r="AZ39" s="6">
        <v>0</v>
      </c>
      <c r="BA39" s="6">
        <v>0</v>
      </c>
      <c r="BB39" s="6">
        <v>0</v>
      </c>
      <c r="BC39" s="6">
        <v>0</v>
      </c>
      <c r="BD39" s="6">
        <v>0</v>
      </c>
      <c r="BE39" s="6">
        <v>0</v>
      </c>
      <c r="BF39" s="6">
        <v>0</v>
      </c>
      <c r="BG39" s="6">
        <v>0</v>
      </c>
      <c r="BH39" s="6">
        <v>0</v>
      </c>
      <c r="BI39" s="6">
        <v>0</v>
      </c>
      <c r="BJ39" s="6">
        <v>0</v>
      </c>
    </row>
    <row r="40" spans="2:64" x14ac:dyDescent="0.2">
      <c r="B40" s="10" t="s">
        <v>13</v>
      </c>
      <c r="E40" s="7">
        <v>9.9560535850348781</v>
      </c>
      <c r="F40" s="7">
        <v>9.9633991664425476</v>
      </c>
      <c r="G40" s="7">
        <v>9.9633991664425476</v>
      </c>
      <c r="H40" s="7">
        <v>9.9820338714108381</v>
      </c>
      <c r="I40" s="7">
        <v>9.9568322816387731</v>
      </c>
      <c r="J40" s="7">
        <v>9.9321184746532527</v>
      </c>
      <c r="K40" s="7">
        <v>9.9970376873577003</v>
      </c>
      <c r="L40" s="7">
        <v>9.9865794499094331</v>
      </c>
      <c r="M40" s="7">
        <v>9.9756454244709101</v>
      </c>
      <c r="N40" s="7">
        <v>9.9779864869989581</v>
      </c>
      <c r="O40" s="7">
        <v>9.9754268708893257</v>
      </c>
      <c r="P40" s="7">
        <v>9.9708481413036871</v>
      </c>
      <c r="Q40" s="7">
        <v>9.9598716979368938</v>
      </c>
      <c r="R40" s="7">
        <v>9.9227060853188505</v>
      </c>
      <c r="S40" s="7">
        <v>9.9048386977241556</v>
      </c>
      <c r="T40" s="7">
        <v>9.8955334639176709</v>
      </c>
      <c r="U40" s="7">
        <v>9.889668663108246</v>
      </c>
      <c r="V40" s="7">
        <v>9.8837255757484268</v>
      </c>
      <c r="W40" s="7">
        <v>9.8778955891425095</v>
      </c>
      <c r="X40" s="7">
        <v>9.874310642448993</v>
      </c>
      <c r="Y40" s="7">
        <v>9.8717273740085396</v>
      </c>
      <c r="Z40" s="7">
        <v>9.8717032643240561</v>
      </c>
      <c r="AA40" s="7">
        <v>9.8751843680862539</v>
      </c>
      <c r="AB40" s="7">
        <v>9.8722101013556074</v>
      </c>
      <c r="AC40" s="7">
        <v>9.8940905818201124</v>
      </c>
      <c r="AD40" s="7">
        <v>9.8940642691837688</v>
      </c>
      <c r="AE40" s="7">
        <v>9.8940582360653782</v>
      </c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</row>
    <row r="41" spans="2:64" x14ac:dyDescent="0.2">
      <c r="B41" s="10" t="s">
        <v>7</v>
      </c>
      <c r="E41" s="5">
        <f t="shared" ref="E41:I41" si="22">E39*E40*E$33</f>
        <v>132962.17679985965</v>
      </c>
      <c r="F41" s="5">
        <f t="shared" si="22"/>
        <v>125597.00000000001</v>
      </c>
      <c r="G41" s="5">
        <f t="shared" si="22"/>
        <v>143629.6134228312</v>
      </c>
      <c r="H41" s="5">
        <f t="shared" si="22"/>
        <v>212169</v>
      </c>
      <c r="I41" s="5">
        <f t="shared" si="22"/>
        <v>259500</v>
      </c>
      <c r="J41" s="5">
        <f>J39*J40*J$33*0.5 + J39*J40*J$36*0.5</f>
        <v>268612</v>
      </c>
      <c r="K41" s="5">
        <f>K39*K40*K$36</f>
        <v>252719.99999999997</v>
      </c>
      <c r="L41" s="5">
        <f t="shared" ref="L41:BJ41" si="23">L39*L40*L$36</f>
        <v>269937</v>
      </c>
      <c r="M41" s="5">
        <f t="shared" si="23"/>
        <v>290425</v>
      </c>
      <c r="N41" s="5">
        <f t="shared" si="23"/>
        <v>286441</v>
      </c>
      <c r="O41" s="5">
        <f t="shared" si="23"/>
        <v>300528</v>
      </c>
      <c r="P41" s="5">
        <f t="shared" si="23"/>
        <v>301294</v>
      </c>
      <c r="Q41" s="5">
        <f t="shared" ref="Q41" si="24">Q39*Q40*Q$36</f>
        <v>326211</v>
      </c>
      <c r="R41" s="5">
        <f t="shared" ref="R41" si="25">R39*R40*R$36</f>
        <v>363606</v>
      </c>
      <c r="S41" s="5">
        <f t="shared" ref="S41" si="26">S39*S40*S$36</f>
        <v>383114.00000000006</v>
      </c>
      <c r="T41" s="5">
        <f t="shared" ref="T41" si="27">T39*T40*T$36</f>
        <v>400763.00000000006</v>
      </c>
      <c r="U41" s="5">
        <f t="shared" ref="U41" si="28">U39*U40*U$36</f>
        <v>423986.00000000006</v>
      </c>
      <c r="V41" s="5">
        <f t="shared" ref="V41" si="29">V39*V40*V$36</f>
        <v>448836.99999999994</v>
      </c>
      <c r="W41" s="5">
        <f t="shared" ref="W41" si="30">W39*W40*W$36</f>
        <v>473392.00000000006</v>
      </c>
      <c r="X41" s="5">
        <f t="shared" ref="X41" si="31">X39*X40*X$36</f>
        <v>497791</v>
      </c>
      <c r="Y41" s="5">
        <f t="shared" ref="Y41" si="32">Y39*Y40*Y$36</f>
        <v>522448</v>
      </c>
      <c r="Z41" s="5">
        <f t="shared" ref="Z41" si="33">Z39*Z40*Z$36</f>
        <v>547407</v>
      </c>
      <c r="AA41" s="5">
        <f t="shared" ref="AA41" si="34">AA39*AA40*AA$36</f>
        <v>573720</v>
      </c>
      <c r="AB41" s="5">
        <f t="shared" ref="AB41" si="35">AB39*AB40*AB$36</f>
        <v>599562</v>
      </c>
      <c r="AC41" s="5">
        <f t="shared" ref="AC41" si="36">AC39*AC40*AC$36</f>
        <v>233237.99999999997</v>
      </c>
      <c r="AD41" s="5">
        <f t="shared" ref="AD41" si="37">AD39*AD40*AD$36</f>
        <v>237907.99999999983</v>
      </c>
      <c r="AE41" s="5">
        <f t="shared" ref="AE41" si="38">AE39*AE40*AE$36</f>
        <v>142959.00000000003</v>
      </c>
      <c r="AF41" s="5">
        <f t="shared" si="23"/>
        <v>0</v>
      </c>
      <c r="AG41" s="5">
        <f t="shared" si="23"/>
        <v>0</v>
      </c>
      <c r="AH41" s="5">
        <f t="shared" si="23"/>
        <v>0</v>
      </c>
      <c r="AI41" s="5">
        <f t="shared" si="23"/>
        <v>0</v>
      </c>
      <c r="AJ41" s="5">
        <f t="shared" si="23"/>
        <v>0</v>
      </c>
      <c r="AK41" s="5">
        <f t="shared" si="23"/>
        <v>0</v>
      </c>
      <c r="AL41" s="5">
        <f t="shared" si="23"/>
        <v>0</v>
      </c>
      <c r="AM41" s="5">
        <f t="shared" si="23"/>
        <v>0</v>
      </c>
      <c r="AN41" s="5">
        <f t="shared" si="23"/>
        <v>0</v>
      </c>
      <c r="AO41" s="5">
        <f t="shared" si="23"/>
        <v>0</v>
      </c>
      <c r="AP41" s="5">
        <f t="shared" si="23"/>
        <v>0</v>
      </c>
      <c r="AQ41" s="5">
        <f t="shared" si="23"/>
        <v>0</v>
      </c>
      <c r="AR41" s="5">
        <f t="shared" si="23"/>
        <v>0</v>
      </c>
      <c r="AS41" s="5">
        <f t="shared" si="23"/>
        <v>0</v>
      </c>
      <c r="AT41" s="5">
        <f t="shared" si="23"/>
        <v>0</v>
      </c>
      <c r="AU41" s="5">
        <f t="shared" si="23"/>
        <v>0</v>
      </c>
      <c r="AV41" s="5">
        <f t="shared" si="23"/>
        <v>0</v>
      </c>
      <c r="AW41" s="5">
        <f t="shared" si="23"/>
        <v>0</v>
      </c>
      <c r="AX41" s="5">
        <f t="shared" si="23"/>
        <v>0</v>
      </c>
      <c r="AY41" s="5">
        <f t="shared" si="23"/>
        <v>0</v>
      </c>
      <c r="AZ41" s="5">
        <f t="shared" si="23"/>
        <v>0</v>
      </c>
      <c r="BA41" s="5">
        <f t="shared" si="23"/>
        <v>0</v>
      </c>
      <c r="BB41" s="5">
        <f t="shared" si="23"/>
        <v>0</v>
      </c>
      <c r="BC41" s="5">
        <f t="shared" si="23"/>
        <v>0</v>
      </c>
      <c r="BD41" s="5">
        <f t="shared" si="23"/>
        <v>0</v>
      </c>
      <c r="BE41" s="5">
        <f t="shared" si="23"/>
        <v>0</v>
      </c>
      <c r="BF41" s="5">
        <f t="shared" si="23"/>
        <v>0</v>
      </c>
      <c r="BG41" s="5">
        <f t="shared" si="23"/>
        <v>0</v>
      </c>
      <c r="BH41" s="5">
        <f t="shared" si="23"/>
        <v>0</v>
      </c>
      <c r="BI41" s="5">
        <f t="shared" si="23"/>
        <v>0</v>
      </c>
      <c r="BJ41" s="5">
        <f t="shared" si="23"/>
        <v>0</v>
      </c>
    </row>
    <row r="42" spans="2:64" x14ac:dyDescent="0.2"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</row>
    <row r="43" spans="2:64" x14ac:dyDescent="0.2">
      <c r="B43" s="12" t="s">
        <v>12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</row>
    <row r="44" spans="2:64" x14ac:dyDescent="0.2">
      <c r="B44" s="10" t="s">
        <v>6</v>
      </c>
      <c r="E44" s="6">
        <f t="shared" ref="E44:AJ44" si="39">SUM(E12,E17,E22,E27,E39)</f>
        <v>1038.8755815327168</v>
      </c>
      <c r="F44" s="6">
        <f t="shared" si="39"/>
        <v>957.16161251068115</v>
      </c>
      <c r="G44" s="6">
        <f t="shared" si="39"/>
        <v>1002.1864099502563</v>
      </c>
      <c r="H44" s="6">
        <f t="shared" si="39"/>
        <v>1362.6446378827095</v>
      </c>
      <c r="I44" s="6">
        <f t="shared" si="39"/>
        <v>1612.8196127414703</v>
      </c>
      <c r="J44" s="6">
        <f t="shared" si="39"/>
        <v>1637.9750037789345</v>
      </c>
      <c r="K44" s="6">
        <f t="shared" si="39"/>
        <v>1499.0919252038002</v>
      </c>
      <c r="L44" s="6">
        <f t="shared" si="39"/>
        <v>1539.0537056922913</v>
      </c>
      <c r="M44" s="6">
        <f t="shared" si="39"/>
        <v>1600.1493563652039</v>
      </c>
      <c r="N44" s="6">
        <f t="shared" si="39"/>
        <v>1537.6655540466309</v>
      </c>
      <c r="O44" s="6">
        <f t="shared" si="39"/>
        <v>1591.6617738604546</v>
      </c>
      <c r="P44" s="6">
        <f t="shared" si="39"/>
        <v>1560.3346966505051</v>
      </c>
      <c r="Q44" s="6">
        <f t="shared" si="39"/>
        <v>1657.620167195797</v>
      </c>
      <c r="R44" s="6">
        <f t="shared" si="39"/>
        <v>1824.1770710945129</v>
      </c>
      <c r="S44" s="6">
        <f t="shared" si="39"/>
        <v>1893.003686979413</v>
      </c>
      <c r="T44" s="6">
        <f t="shared" si="39"/>
        <v>1950.9718879014254</v>
      </c>
      <c r="U44" s="6">
        <f t="shared" si="39"/>
        <v>2033.3443323969841</v>
      </c>
      <c r="V44" s="6">
        <f t="shared" si="39"/>
        <v>2122.22479814291</v>
      </c>
      <c r="W44" s="6">
        <f t="shared" si="39"/>
        <v>2203.5831357017159</v>
      </c>
      <c r="X44" s="6">
        <f t="shared" si="39"/>
        <v>2283.8935050666332</v>
      </c>
      <c r="Y44" s="6">
        <f t="shared" si="39"/>
        <v>2362.0816463679075</v>
      </c>
      <c r="Z44" s="6">
        <f t="shared" si="39"/>
        <v>2440.18436434865</v>
      </c>
      <c r="AA44" s="6">
        <f t="shared" si="39"/>
        <v>2518.3559945970774</v>
      </c>
      <c r="AB44" s="6">
        <f t="shared" si="39"/>
        <v>2596.5549519881606</v>
      </c>
      <c r="AC44" s="6">
        <f t="shared" si="39"/>
        <v>2674.8106696791947</v>
      </c>
      <c r="AD44" s="6">
        <f t="shared" si="39"/>
        <v>2745.10561792925</v>
      </c>
      <c r="AE44" s="6">
        <f t="shared" si="39"/>
        <v>2815.4946009218693</v>
      </c>
      <c r="AF44" s="6">
        <f t="shared" si="39"/>
        <v>2885.8201870396733</v>
      </c>
      <c r="AG44" s="6">
        <f t="shared" si="39"/>
        <v>2956.2042699716985</v>
      </c>
      <c r="AH44" s="6">
        <f t="shared" si="39"/>
        <v>3026.5841202959418</v>
      </c>
      <c r="AI44" s="6">
        <f t="shared" si="39"/>
        <v>3089.0628110542893</v>
      </c>
      <c r="AJ44" s="6">
        <f t="shared" si="39"/>
        <v>3151.5364868789911</v>
      </c>
      <c r="AK44" s="6">
        <f t="shared" ref="AK44:BJ44" si="40">SUM(AK12,AK17,AK22,AK27,AK39)</f>
        <v>3214.1249431073666</v>
      </c>
      <c r="AL44" s="6">
        <f t="shared" si="40"/>
        <v>3276.679688628763</v>
      </c>
      <c r="AM44" s="6">
        <f t="shared" si="40"/>
        <v>3339.2562224827707</v>
      </c>
      <c r="AN44" s="6">
        <f t="shared" si="40"/>
        <v>3401.7282988131046</v>
      </c>
      <c r="AO44" s="6">
        <f t="shared" si="40"/>
        <v>3464.2169008627534</v>
      </c>
      <c r="AP44" s="6">
        <f t="shared" si="40"/>
        <v>3526.8728540465236</v>
      </c>
      <c r="AQ44" s="6">
        <f t="shared" si="40"/>
        <v>3589.3480059728026</v>
      </c>
      <c r="AR44" s="6">
        <f t="shared" si="40"/>
        <v>3651.9201602749527</v>
      </c>
      <c r="AS44" s="6">
        <f t="shared" si="40"/>
        <v>3706.6287663131952</v>
      </c>
      <c r="AT44" s="6">
        <f t="shared" si="40"/>
        <v>3761.4596515493467</v>
      </c>
      <c r="AU44" s="6">
        <f t="shared" si="40"/>
        <v>3816.1484510470182</v>
      </c>
      <c r="AV44" s="6">
        <f t="shared" si="40"/>
        <v>3870.9167124051601</v>
      </c>
      <c r="AW44" s="6">
        <f t="shared" si="40"/>
        <v>3925.605516763404</v>
      </c>
      <c r="AX44" s="6">
        <f t="shared" si="40"/>
        <v>3980.2708709705621</v>
      </c>
      <c r="AY44" s="6">
        <f t="shared" si="40"/>
        <v>4034.9099993035197</v>
      </c>
      <c r="AZ44" s="6">
        <f t="shared" si="40"/>
        <v>4089.8534058695659</v>
      </c>
      <c r="BA44" s="6">
        <f t="shared" si="40"/>
        <v>4144.549071223475</v>
      </c>
      <c r="BB44" s="6">
        <f t="shared" si="40"/>
        <v>4199.2433640705422</v>
      </c>
      <c r="BC44" s="6">
        <f t="shared" si="40"/>
        <v>4253.935902881436</v>
      </c>
      <c r="BD44" s="6">
        <f t="shared" si="40"/>
        <v>4308.7289106659591</v>
      </c>
      <c r="BE44" s="6">
        <f t="shared" si="40"/>
        <v>4363.4196198955178</v>
      </c>
      <c r="BF44" s="6">
        <f t="shared" si="40"/>
        <v>4418.0878917817026</v>
      </c>
      <c r="BG44" s="6">
        <f t="shared" si="40"/>
        <v>4472.7096175216138</v>
      </c>
      <c r="BH44" s="6">
        <f t="shared" si="40"/>
        <v>4527.5679568834603</v>
      </c>
      <c r="BI44" s="6">
        <f t="shared" si="40"/>
        <v>4582.2483130823821</v>
      </c>
      <c r="BJ44" s="6">
        <f t="shared" si="40"/>
        <v>4636.9528560582548</v>
      </c>
    </row>
    <row r="45" spans="2:64" x14ac:dyDescent="0.2">
      <c r="B45" s="10" t="s">
        <v>7</v>
      </c>
      <c r="E45" s="5">
        <f t="shared" ref="E45:AJ45" si="41">SUM(E14,E19,E24,E29,E41)</f>
        <v>134329.76171193225</v>
      </c>
      <c r="F45" s="5">
        <f t="shared" si="41"/>
        <v>126674.60479700312</v>
      </c>
      <c r="G45" s="5">
        <f t="shared" si="41"/>
        <v>144921.35678765771</v>
      </c>
      <c r="H45" s="5">
        <f t="shared" si="41"/>
        <v>214914.0211240809</v>
      </c>
      <c r="I45" s="5">
        <f t="shared" si="41"/>
        <v>263961.50755491364</v>
      </c>
      <c r="J45" s="5">
        <f t="shared" si="41"/>
        <v>273761.97479477071</v>
      </c>
      <c r="K45" s="5">
        <f t="shared" si="41"/>
        <v>257040.28408795194</v>
      </c>
      <c r="L45" s="5">
        <f t="shared" si="41"/>
        <v>274869.61128160945</v>
      </c>
      <c r="M45" s="5">
        <f t="shared" si="41"/>
        <v>296183.64209852193</v>
      </c>
      <c r="N45" s="5">
        <f t="shared" si="41"/>
        <v>292069.54868344747</v>
      </c>
      <c r="O45" s="5">
        <f t="shared" si="41"/>
        <v>306843.53869771637</v>
      </c>
      <c r="P45" s="5">
        <f t="shared" si="41"/>
        <v>307855.45715784299</v>
      </c>
      <c r="Q45" s="5">
        <f t="shared" si="41"/>
        <v>334167.64900532301</v>
      </c>
      <c r="R45" s="5">
        <f t="shared" si="41"/>
        <v>372549.02906714211</v>
      </c>
      <c r="S45" s="5">
        <f t="shared" si="41"/>
        <v>394342.37882161158</v>
      </c>
      <c r="T45" s="5">
        <f t="shared" si="41"/>
        <v>414734.97459157265</v>
      </c>
      <c r="U45" s="5">
        <f t="shared" si="41"/>
        <v>441616.60692868469</v>
      </c>
      <c r="V45" s="5">
        <f t="shared" si="41"/>
        <v>470771.66415734461</v>
      </c>
      <c r="W45" s="5">
        <f t="shared" si="41"/>
        <v>499151.91544510913</v>
      </c>
      <c r="X45" s="5">
        <f t="shared" si="41"/>
        <v>529050.3723685944</v>
      </c>
      <c r="Y45" s="5">
        <f t="shared" si="41"/>
        <v>558974.84337962931</v>
      </c>
      <c r="Z45" s="5">
        <f t="shared" si="41"/>
        <v>589878.54859359819</v>
      </c>
      <c r="AA45" s="5">
        <f t="shared" si="41"/>
        <v>622149.93502012291</v>
      </c>
      <c r="AB45" s="5">
        <f t="shared" si="41"/>
        <v>655253.22601821565</v>
      </c>
      <c r="AC45" s="5">
        <f t="shared" si="41"/>
        <v>822618.74297689041</v>
      </c>
      <c r="AD45" s="5">
        <f t="shared" si="41"/>
        <v>861722.53216042556</v>
      </c>
      <c r="AE45" s="5">
        <f t="shared" si="41"/>
        <v>934559.93742314237</v>
      </c>
      <c r="AF45" s="5">
        <f t="shared" si="41"/>
        <v>1020564.1570425392</v>
      </c>
      <c r="AG45" s="5">
        <f t="shared" si="41"/>
        <v>1066057.8625806796</v>
      </c>
      <c r="AH45" s="5">
        <f t="shared" si="41"/>
        <v>1112935.8416778012</v>
      </c>
      <c r="AI45" s="5">
        <f t="shared" si="41"/>
        <v>1158366.3156649326</v>
      </c>
      <c r="AJ45" s="5">
        <f t="shared" si="41"/>
        <v>1203132.1576976886</v>
      </c>
      <c r="AK45" s="5">
        <f t="shared" ref="AK45:BJ45" si="42">SUM(AK14,AK19,AK24,AK29,AK41)</f>
        <v>1250500.6614096574</v>
      </c>
      <c r="AL45" s="5">
        <f t="shared" si="42"/>
        <v>1298998.2821025855</v>
      </c>
      <c r="AM45" s="5">
        <f t="shared" si="42"/>
        <v>1351106.2332648423</v>
      </c>
      <c r="AN45" s="5">
        <f t="shared" si="42"/>
        <v>1404982.9045457358</v>
      </c>
      <c r="AO45" s="5">
        <f t="shared" si="42"/>
        <v>1459862.135667315</v>
      </c>
      <c r="AP45" s="5">
        <f t="shared" si="42"/>
        <v>1516549.7860454533</v>
      </c>
      <c r="AQ45" s="5">
        <f t="shared" si="42"/>
        <v>1573595.4816777015</v>
      </c>
      <c r="AR45" s="5">
        <f t="shared" si="42"/>
        <v>1632933.595782026</v>
      </c>
      <c r="AS45" s="5">
        <f t="shared" si="42"/>
        <v>1688976.2760963133</v>
      </c>
      <c r="AT45" s="5">
        <f t="shared" si="42"/>
        <v>1747907.7549891151</v>
      </c>
      <c r="AU45" s="5">
        <f t="shared" si="42"/>
        <v>1809129.9344729641</v>
      </c>
      <c r="AV45" s="5">
        <f t="shared" si="42"/>
        <v>1871640.6444406081</v>
      </c>
      <c r="AW45" s="5">
        <f t="shared" si="42"/>
        <v>1935699.0906004463</v>
      </c>
      <c r="AX45" s="5">
        <f t="shared" si="42"/>
        <v>1999934.0732915639</v>
      </c>
      <c r="AY45" s="5">
        <f t="shared" si="42"/>
        <v>2070633.0216426102</v>
      </c>
      <c r="AZ45" s="5">
        <f t="shared" si="42"/>
        <v>2141882.320918059</v>
      </c>
      <c r="BA45" s="5">
        <f t="shared" si="42"/>
        <v>2213403.8254061714</v>
      </c>
      <c r="BB45" s="5">
        <f t="shared" si="42"/>
        <v>2285476.5881212638</v>
      </c>
      <c r="BC45" s="5">
        <f t="shared" si="42"/>
        <v>2360558.4420671961</v>
      </c>
      <c r="BD45" s="5">
        <f t="shared" si="42"/>
        <v>2438411.5622245939</v>
      </c>
      <c r="BE45" s="5">
        <f t="shared" si="42"/>
        <v>2519236.9623047896</v>
      </c>
      <c r="BF45" s="5">
        <f t="shared" si="42"/>
        <v>2601527.8517811252</v>
      </c>
      <c r="BG45" s="5">
        <f t="shared" si="42"/>
        <v>2681904.5290076667</v>
      </c>
      <c r="BH45" s="5">
        <f t="shared" si="42"/>
        <v>2767098.6443631975</v>
      </c>
      <c r="BI45" s="5">
        <f t="shared" si="42"/>
        <v>2858790.590386739</v>
      </c>
      <c r="BJ45" s="5">
        <f t="shared" si="42"/>
        <v>2951438.3718793285</v>
      </c>
    </row>
    <row r="46" spans="2:64" x14ac:dyDescent="0.2"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</row>
    <row r="47" spans="2:64" x14ac:dyDescent="0.2"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</row>
    <row r="48" spans="2:64" x14ac:dyDescent="0.2">
      <c r="E48" s="13" t="s">
        <v>14</v>
      </c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</row>
    <row r="49" spans="2:62" x14ac:dyDescent="0.2">
      <c r="E49" s="2" t="s">
        <v>15</v>
      </c>
      <c r="F49" s="4" t="s">
        <v>24</v>
      </c>
    </row>
    <row r="50" spans="2:62" x14ac:dyDescent="0.2">
      <c r="F50" s="4" t="s">
        <v>25</v>
      </c>
    </row>
    <row r="51" spans="2:62" x14ac:dyDescent="0.2">
      <c r="F51" t="s">
        <v>26</v>
      </c>
    </row>
    <row r="53" spans="2:62" x14ac:dyDescent="0.2">
      <c r="E53" s="2" t="s">
        <v>16</v>
      </c>
      <c r="F53" s="4" t="s">
        <v>27</v>
      </c>
    </row>
    <row r="54" spans="2:62" x14ac:dyDescent="0.2">
      <c r="F54" s="4" t="s">
        <v>28</v>
      </c>
    </row>
    <row r="55" spans="2:62" x14ac:dyDescent="0.2">
      <c r="F55" t="s">
        <v>29</v>
      </c>
    </row>
    <row r="58" spans="2:62" x14ac:dyDescent="0.2">
      <c r="B58" t="s">
        <v>30</v>
      </c>
      <c r="E58" s="5">
        <f>+E45</f>
        <v>134329.76171193225</v>
      </c>
      <c r="F58" s="5">
        <f t="shared" ref="F58:BJ58" si="43">+F45</f>
        <v>126674.60479700312</v>
      </c>
      <c r="G58" s="5">
        <f t="shared" si="43"/>
        <v>144921.35678765771</v>
      </c>
      <c r="H58" s="5">
        <f t="shared" si="43"/>
        <v>214914.0211240809</v>
      </c>
      <c r="I58" s="5">
        <f t="shared" si="43"/>
        <v>263961.50755491364</v>
      </c>
      <c r="J58" s="5">
        <f t="shared" si="43"/>
        <v>273761.97479477071</v>
      </c>
      <c r="K58" s="5">
        <f t="shared" si="43"/>
        <v>257040.28408795194</v>
      </c>
      <c r="L58" s="5">
        <f t="shared" si="43"/>
        <v>274869.61128160945</v>
      </c>
      <c r="M58" s="5">
        <f t="shared" si="43"/>
        <v>296183.64209852193</v>
      </c>
      <c r="N58" s="5">
        <f t="shared" si="43"/>
        <v>292069.54868344747</v>
      </c>
      <c r="O58" s="5">
        <f t="shared" si="43"/>
        <v>306843.53869771637</v>
      </c>
      <c r="P58" s="5">
        <f t="shared" si="43"/>
        <v>307855.45715784299</v>
      </c>
      <c r="Q58" s="5">
        <f t="shared" si="43"/>
        <v>334167.64900532301</v>
      </c>
      <c r="R58" s="5">
        <f t="shared" si="43"/>
        <v>372549.02906714211</v>
      </c>
      <c r="S58" s="5">
        <f t="shared" si="43"/>
        <v>394342.37882161158</v>
      </c>
      <c r="T58" s="5">
        <f t="shared" si="43"/>
        <v>414734.97459157265</v>
      </c>
      <c r="U58" s="5">
        <f t="shared" si="43"/>
        <v>441616.60692868469</v>
      </c>
      <c r="V58" s="5">
        <f t="shared" si="43"/>
        <v>470771.66415734461</v>
      </c>
      <c r="W58" s="5">
        <f t="shared" si="43"/>
        <v>499151.91544510913</v>
      </c>
      <c r="X58" s="5">
        <f t="shared" si="43"/>
        <v>529050.3723685944</v>
      </c>
      <c r="Y58" s="5">
        <f t="shared" si="43"/>
        <v>558974.84337962931</v>
      </c>
      <c r="Z58" s="5">
        <f t="shared" si="43"/>
        <v>589878.54859359819</v>
      </c>
      <c r="AA58" s="5">
        <f t="shared" si="43"/>
        <v>622149.93502012291</v>
      </c>
      <c r="AB58" s="5">
        <f t="shared" si="43"/>
        <v>655253.22601821565</v>
      </c>
      <c r="AC58" s="5">
        <f t="shared" si="43"/>
        <v>822618.74297689041</v>
      </c>
      <c r="AD58" s="5">
        <f t="shared" si="43"/>
        <v>861722.53216042556</v>
      </c>
      <c r="AE58" s="5">
        <f t="shared" si="43"/>
        <v>934559.93742314237</v>
      </c>
      <c r="AF58" s="5">
        <f t="shared" si="43"/>
        <v>1020564.1570425392</v>
      </c>
      <c r="AG58" s="5">
        <f t="shared" si="43"/>
        <v>1066057.8625806796</v>
      </c>
      <c r="AH58" s="5">
        <f t="shared" si="43"/>
        <v>1112935.8416778012</v>
      </c>
      <c r="AI58" s="5">
        <f t="shared" si="43"/>
        <v>1158366.3156649326</v>
      </c>
      <c r="AJ58" s="5">
        <f t="shared" si="43"/>
        <v>1203132.1576976886</v>
      </c>
      <c r="AK58" s="5">
        <f t="shared" si="43"/>
        <v>1250500.6614096574</v>
      </c>
      <c r="AL58" s="5">
        <f t="shared" si="43"/>
        <v>1298998.2821025855</v>
      </c>
      <c r="AM58" s="5">
        <f t="shared" si="43"/>
        <v>1351106.2332648423</v>
      </c>
      <c r="AN58" s="5">
        <f t="shared" si="43"/>
        <v>1404982.9045457358</v>
      </c>
      <c r="AO58" s="5">
        <f t="shared" si="43"/>
        <v>1459862.135667315</v>
      </c>
      <c r="AP58" s="5">
        <f t="shared" si="43"/>
        <v>1516549.7860454533</v>
      </c>
      <c r="AQ58" s="5">
        <f t="shared" si="43"/>
        <v>1573595.4816777015</v>
      </c>
      <c r="AR58" s="5">
        <f t="shared" si="43"/>
        <v>1632933.595782026</v>
      </c>
      <c r="AS58" s="5">
        <f t="shared" si="43"/>
        <v>1688976.2760963133</v>
      </c>
      <c r="AT58" s="5">
        <f t="shared" si="43"/>
        <v>1747907.7549891151</v>
      </c>
      <c r="AU58" s="5">
        <f t="shared" si="43"/>
        <v>1809129.9344729641</v>
      </c>
      <c r="AV58" s="5">
        <f t="shared" si="43"/>
        <v>1871640.6444406081</v>
      </c>
      <c r="AW58" s="5">
        <f t="shared" si="43"/>
        <v>1935699.0906004463</v>
      </c>
      <c r="AX58" s="5">
        <f t="shared" si="43"/>
        <v>1999934.0732915639</v>
      </c>
      <c r="AY58" s="5">
        <f t="shared" si="43"/>
        <v>2070633.0216426102</v>
      </c>
      <c r="AZ58" s="5">
        <f t="shared" si="43"/>
        <v>2141882.320918059</v>
      </c>
      <c r="BA58" s="5">
        <f t="shared" si="43"/>
        <v>2213403.8254061714</v>
      </c>
      <c r="BB58" s="5">
        <f t="shared" si="43"/>
        <v>2285476.5881212638</v>
      </c>
      <c r="BC58" s="5">
        <f t="shared" si="43"/>
        <v>2360558.4420671961</v>
      </c>
      <c r="BD58" s="5">
        <f t="shared" si="43"/>
        <v>2438411.5622245939</v>
      </c>
      <c r="BE58" s="5">
        <f t="shared" si="43"/>
        <v>2519236.9623047896</v>
      </c>
      <c r="BF58" s="5">
        <f t="shared" si="43"/>
        <v>2601527.8517811252</v>
      </c>
      <c r="BG58" s="5">
        <f t="shared" si="43"/>
        <v>2681904.5290076667</v>
      </c>
      <c r="BH58" s="5">
        <f t="shared" si="43"/>
        <v>2767098.6443631975</v>
      </c>
      <c r="BI58" s="5">
        <f t="shared" si="43"/>
        <v>2858790.590386739</v>
      </c>
      <c r="BJ58" s="5">
        <f t="shared" si="43"/>
        <v>2951438.3718793285</v>
      </c>
    </row>
    <row r="59" spans="2:62" x14ac:dyDescent="0.2">
      <c r="B59" s="4" t="s">
        <v>31</v>
      </c>
      <c r="E59" s="5">
        <v>4460.1630859375</v>
      </c>
      <c r="F59" s="5">
        <v>4564.3984375</v>
      </c>
      <c r="G59" s="5">
        <v>5000.48779296875</v>
      </c>
      <c r="H59" s="5">
        <v>5420.2236328125</v>
      </c>
      <c r="I59" s="5">
        <v>5628.693359375</v>
      </c>
      <c r="J59" s="5">
        <v>5754.873046875</v>
      </c>
      <c r="K59" s="5">
        <v>5886.162109375</v>
      </c>
      <c r="L59" s="5">
        <v>6116.95263671875</v>
      </c>
      <c r="M59" s="5">
        <v>6341.880859375</v>
      </c>
      <c r="N59" s="5">
        <v>6506.46337890625</v>
      </c>
      <c r="O59" s="5">
        <v>6617.80712890625</v>
      </c>
      <c r="P59" s="5">
        <v>6753.3349609375</v>
      </c>
      <c r="Q59" s="5">
        <v>6901.45849609375</v>
      </c>
      <c r="R59" s="5">
        <v>598.73175048828125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  <c r="AO59" s="5">
        <v>0</v>
      </c>
      <c r="AP59" s="5">
        <v>0</v>
      </c>
      <c r="AQ59" s="5">
        <v>0</v>
      </c>
      <c r="AR59" s="5">
        <v>0</v>
      </c>
      <c r="AS59" s="5">
        <v>0</v>
      </c>
      <c r="AT59" s="5">
        <v>0</v>
      </c>
      <c r="AU59" s="5">
        <v>0</v>
      </c>
      <c r="AV59" s="5">
        <v>0</v>
      </c>
      <c r="AW59" s="5">
        <v>0</v>
      </c>
      <c r="AX59" s="5">
        <v>0</v>
      </c>
      <c r="AY59" s="5">
        <v>0</v>
      </c>
      <c r="AZ59" s="5">
        <v>0</v>
      </c>
      <c r="BA59" s="5">
        <v>0</v>
      </c>
      <c r="BB59" s="5">
        <v>0</v>
      </c>
      <c r="BC59" s="5">
        <v>0</v>
      </c>
      <c r="BD59" s="5">
        <v>0</v>
      </c>
      <c r="BE59" s="5">
        <v>0</v>
      </c>
      <c r="BF59" s="5">
        <v>0</v>
      </c>
      <c r="BG59" s="5">
        <v>0</v>
      </c>
      <c r="BH59" s="5">
        <v>0</v>
      </c>
      <c r="BI59" s="5">
        <v>0</v>
      </c>
      <c r="BJ59" s="5">
        <v>0</v>
      </c>
    </row>
    <row r="60" spans="2:62" x14ac:dyDescent="0.2">
      <c r="E60" s="15">
        <f>SUM(E58:E59)</f>
        <v>138789.92479786975</v>
      </c>
      <c r="F60" s="15">
        <f t="shared" ref="F60:BJ60" si="44">SUM(F58:F59)</f>
        <v>131239.00323450312</v>
      </c>
      <c r="G60" s="15">
        <f t="shared" si="44"/>
        <v>149921.84458062646</v>
      </c>
      <c r="H60" s="15">
        <f t="shared" si="44"/>
        <v>220334.2447568934</v>
      </c>
      <c r="I60" s="15">
        <f t="shared" si="44"/>
        <v>269590.20091428864</v>
      </c>
      <c r="J60" s="15">
        <f t="shared" si="44"/>
        <v>279516.84784164571</v>
      </c>
      <c r="K60" s="15">
        <f t="shared" si="44"/>
        <v>262926.44619732694</v>
      </c>
      <c r="L60" s="15">
        <f t="shared" si="44"/>
        <v>280986.5639183282</v>
      </c>
      <c r="M60" s="15">
        <f t="shared" si="44"/>
        <v>302525.52295789693</v>
      </c>
      <c r="N60" s="15">
        <f t="shared" si="44"/>
        <v>298576.01206235372</v>
      </c>
      <c r="O60" s="15">
        <f t="shared" si="44"/>
        <v>313461.34582662262</v>
      </c>
      <c r="P60" s="15">
        <f t="shared" si="44"/>
        <v>314608.79211878049</v>
      </c>
      <c r="Q60" s="15">
        <f t="shared" si="44"/>
        <v>341069.10750141676</v>
      </c>
      <c r="R60" s="15">
        <f t="shared" si="44"/>
        <v>373147.76081763039</v>
      </c>
      <c r="S60" s="15">
        <f t="shared" si="44"/>
        <v>394342.37882161158</v>
      </c>
      <c r="T60" s="15">
        <f t="shared" si="44"/>
        <v>414734.97459157265</v>
      </c>
      <c r="U60" s="15">
        <f t="shared" si="44"/>
        <v>441616.60692868469</v>
      </c>
      <c r="V60" s="15">
        <f t="shared" si="44"/>
        <v>470771.66415734461</v>
      </c>
      <c r="W60" s="15">
        <f t="shared" si="44"/>
        <v>499151.91544510913</v>
      </c>
      <c r="X60" s="15">
        <f t="shared" si="44"/>
        <v>529050.3723685944</v>
      </c>
      <c r="Y60" s="15">
        <f t="shared" si="44"/>
        <v>558974.84337962931</v>
      </c>
      <c r="Z60" s="15">
        <f t="shared" si="44"/>
        <v>589878.54859359819</v>
      </c>
      <c r="AA60" s="15">
        <f t="shared" si="44"/>
        <v>622149.93502012291</v>
      </c>
      <c r="AB60" s="15">
        <f t="shared" si="44"/>
        <v>655253.22601821565</v>
      </c>
      <c r="AC60" s="15">
        <f t="shared" si="44"/>
        <v>822618.74297689041</v>
      </c>
      <c r="AD60" s="15">
        <f t="shared" si="44"/>
        <v>861722.53216042556</v>
      </c>
      <c r="AE60" s="15">
        <f t="shared" si="44"/>
        <v>934559.93742314237</v>
      </c>
      <c r="AF60" s="15">
        <f t="shared" si="44"/>
        <v>1020564.1570425392</v>
      </c>
      <c r="AG60" s="15">
        <f t="shared" si="44"/>
        <v>1066057.8625806796</v>
      </c>
      <c r="AH60" s="15">
        <f t="shared" si="44"/>
        <v>1112935.8416778012</v>
      </c>
      <c r="AI60" s="15">
        <f t="shared" si="44"/>
        <v>1158366.3156649326</v>
      </c>
      <c r="AJ60" s="15">
        <f t="shared" si="44"/>
        <v>1203132.1576976886</v>
      </c>
      <c r="AK60" s="15">
        <f t="shared" si="44"/>
        <v>1250500.6614096574</v>
      </c>
      <c r="AL60" s="15">
        <f t="shared" si="44"/>
        <v>1298998.2821025855</v>
      </c>
      <c r="AM60" s="15">
        <f t="shared" si="44"/>
        <v>1351106.2332648423</v>
      </c>
      <c r="AN60" s="15">
        <f t="shared" si="44"/>
        <v>1404982.9045457358</v>
      </c>
      <c r="AO60" s="15">
        <f t="shared" si="44"/>
        <v>1459862.135667315</v>
      </c>
      <c r="AP60" s="15">
        <f t="shared" si="44"/>
        <v>1516549.7860454533</v>
      </c>
      <c r="AQ60" s="15">
        <f t="shared" si="44"/>
        <v>1573595.4816777015</v>
      </c>
      <c r="AR60" s="15">
        <f t="shared" si="44"/>
        <v>1632933.595782026</v>
      </c>
      <c r="AS60" s="15">
        <f t="shared" si="44"/>
        <v>1688976.2760963133</v>
      </c>
      <c r="AT60" s="15">
        <f t="shared" si="44"/>
        <v>1747907.7549891151</v>
      </c>
      <c r="AU60" s="15">
        <f t="shared" si="44"/>
        <v>1809129.9344729641</v>
      </c>
      <c r="AV60" s="15">
        <f t="shared" si="44"/>
        <v>1871640.6444406081</v>
      </c>
      <c r="AW60" s="15">
        <f t="shared" si="44"/>
        <v>1935699.0906004463</v>
      </c>
      <c r="AX60" s="15">
        <f t="shared" si="44"/>
        <v>1999934.0732915639</v>
      </c>
      <c r="AY60" s="15">
        <f t="shared" si="44"/>
        <v>2070633.0216426102</v>
      </c>
      <c r="AZ60" s="15">
        <f t="shared" si="44"/>
        <v>2141882.320918059</v>
      </c>
      <c r="BA60" s="15">
        <f t="shared" si="44"/>
        <v>2213403.8254061714</v>
      </c>
      <c r="BB60" s="15">
        <f t="shared" si="44"/>
        <v>2285476.5881212638</v>
      </c>
      <c r="BC60" s="15">
        <f t="shared" si="44"/>
        <v>2360558.4420671961</v>
      </c>
      <c r="BD60" s="15">
        <f t="shared" si="44"/>
        <v>2438411.5622245939</v>
      </c>
      <c r="BE60" s="15">
        <f t="shared" si="44"/>
        <v>2519236.9623047896</v>
      </c>
      <c r="BF60" s="15">
        <f t="shared" si="44"/>
        <v>2601527.8517811252</v>
      </c>
      <c r="BG60" s="15">
        <f t="shared" si="44"/>
        <v>2681904.5290076667</v>
      </c>
      <c r="BH60" s="15">
        <f t="shared" si="44"/>
        <v>2767098.6443631975</v>
      </c>
      <c r="BI60" s="15">
        <f t="shared" si="44"/>
        <v>2858790.590386739</v>
      </c>
      <c r="BJ60" s="15">
        <f t="shared" si="44"/>
        <v>2951438.3718793285</v>
      </c>
    </row>
    <row r="62" spans="2:62" x14ac:dyDescent="0.2">
      <c r="B62" t="s">
        <v>33</v>
      </c>
      <c r="E62" s="5">
        <v>138789.5</v>
      </c>
      <c r="F62" s="5">
        <v>131238.5</v>
      </c>
      <c r="G62" s="5">
        <v>149920.79999999999</v>
      </c>
      <c r="H62" s="5">
        <v>220333.8</v>
      </c>
      <c r="I62" s="5">
        <v>269589.8</v>
      </c>
      <c r="J62" s="5">
        <v>279509.3</v>
      </c>
      <c r="K62" s="5">
        <v>262926.5</v>
      </c>
      <c r="L62" s="5">
        <v>280986.3</v>
      </c>
      <c r="M62" s="5">
        <v>302525.40000000002</v>
      </c>
      <c r="N62" s="5">
        <v>298575.5</v>
      </c>
      <c r="O62" s="5">
        <v>313461.59999999998</v>
      </c>
      <c r="P62" s="5">
        <v>314608.5</v>
      </c>
      <c r="Q62" s="5">
        <v>341069.2</v>
      </c>
      <c r="R62" s="5">
        <v>373148.4</v>
      </c>
      <c r="S62" s="5">
        <v>394342.5</v>
      </c>
      <c r="T62" s="5">
        <v>414735.9</v>
      </c>
      <c r="U62" s="5">
        <v>441617</v>
      </c>
      <c r="V62" s="5">
        <v>470771.6</v>
      </c>
      <c r="W62" s="5">
        <v>499151.6</v>
      </c>
      <c r="X62" s="5">
        <v>529050.80000000005</v>
      </c>
      <c r="Y62" s="5">
        <v>558974.4</v>
      </c>
      <c r="Z62" s="5">
        <v>589878.19999999995</v>
      </c>
      <c r="AA62" s="5">
        <v>622149.9</v>
      </c>
      <c r="AB62" s="5">
        <v>655253.30000000005</v>
      </c>
      <c r="AC62" s="5">
        <v>822618.3</v>
      </c>
      <c r="AD62" s="5">
        <v>861723.1</v>
      </c>
      <c r="AE62" s="5">
        <v>934560.4</v>
      </c>
      <c r="AF62" s="5">
        <v>1020564</v>
      </c>
      <c r="AG62" s="5">
        <v>1066058</v>
      </c>
      <c r="AH62" s="5">
        <v>1112936</v>
      </c>
      <c r="AI62" s="5">
        <v>1158366</v>
      </c>
      <c r="AJ62" s="5">
        <v>1203133</v>
      </c>
      <c r="AK62" s="5">
        <v>1250500</v>
      </c>
      <c r="AL62" s="5">
        <v>1298998</v>
      </c>
      <c r="AM62" s="5">
        <v>1351107</v>
      </c>
      <c r="AN62" s="5">
        <v>1404983</v>
      </c>
      <c r="AO62" s="5">
        <v>1459862</v>
      </c>
      <c r="AP62" s="5">
        <v>1516550</v>
      </c>
      <c r="AQ62" s="5">
        <v>1573596</v>
      </c>
      <c r="AR62" s="5">
        <v>1632934</v>
      </c>
      <c r="AS62" s="5">
        <v>1688976</v>
      </c>
      <c r="AT62" s="5">
        <v>1747908</v>
      </c>
      <c r="AU62" s="5">
        <v>1809130</v>
      </c>
      <c r="AV62" s="5">
        <v>1871641</v>
      </c>
      <c r="AW62" s="5">
        <v>1935699</v>
      </c>
      <c r="AX62" s="5">
        <v>1999934</v>
      </c>
      <c r="AY62" s="5">
        <v>2070634</v>
      </c>
      <c r="AZ62" s="5">
        <v>2141883</v>
      </c>
      <c r="BA62" s="5">
        <v>2213404</v>
      </c>
      <c r="BB62" s="5">
        <v>2285477</v>
      </c>
      <c r="BC62" s="5">
        <v>2360558</v>
      </c>
      <c r="BD62" s="5">
        <v>2438412</v>
      </c>
      <c r="BE62" s="5">
        <v>2519237</v>
      </c>
      <c r="BF62" s="5">
        <v>2601528</v>
      </c>
      <c r="BG62" s="5">
        <v>2681905</v>
      </c>
      <c r="BH62" s="5">
        <v>2767099</v>
      </c>
      <c r="BI62" s="5">
        <v>2858790</v>
      </c>
      <c r="BJ62" s="5">
        <v>2951439</v>
      </c>
    </row>
    <row r="63" spans="2:62" ht="13.5" thickBot="1" x14ac:dyDescent="0.25">
      <c r="B63" t="s">
        <v>34</v>
      </c>
      <c r="E63" s="16">
        <f>+E60-E62</f>
        <v>0.42479786975309253</v>
      </c>
      <c r="F63" s="16">
        <f t="shared" ref="F63:BJ63" si="45">+F60-F62</f>
        <v>0.5032345031213481</v>
      </c>
      <c r="G63" s="16">
        <f t="shared" si="45"/>
        <v>1.0445806264760904</v>
      </c>
      <c r="H63" s="16">
        <f t="shared" si="45"/>
        <v>0.44475689341197722</v>
      </c>
      <c r="I63" s="16">
        <f t="shared" si="45"/>
        <v>0.40091428864980116</v>
      </c>
      <c r="J63" s="16">
        <f t="shared" si="45"/>
        <v>7.5478416457190178</v>
      </c>
      <c r="K63" s="16">
        <f t="shared" si="45"/>
        <v>-5.3802673064637929E-2</v>
      </c>
      <c r="L63" s="16">
        <f t="shared" si="45"/>
        <v>0.26391832821536809</v>
      </c>
      <c r="M63" s="16">
        <f t="shared" si="45"/>
        <v>0.12295789690688252</v>
      </c>
      <c r="N63" s="16">
        <f t="shared" si="45"/>
        <v>0.51206235372228548</v>
      </c>
      <c r="O63" s="16">
        <f t="shared" si="45"/>
        <v>-0.25417337735416368</v>
      </c>
      <c r="P63" s="16">
        <f t="shared" si="45"/>
        <v>0.29211878048954532</v>
      </c>
      <c r="Q63" s="16">
        <f t="shared" si="45"/>
        <v>-9.2498583253473043E-2</v>
      </c>
      <c r="R63" s="16">
        <f t="shared" si="45"/>
        <v>-0.63918236963218078</v>
      </c>
      <c r="S63" s="16">
        <f t="shared" si="45"/>
        <v>-0.12117838842095807</v>
      </c>
      <c r="T63" s="16">
        <f t="shared" si="45"/>
        <v>-0.92540842737071216</v>
      </c>
      <c r="U63" s="16">
        <f t="shared" si="45"/>
        <v>-0.39307131530949846</v>
      </c>
      <c r="V63" s="16">
        <f t="shared" si="45"/>
        <v>6.4157344633713365E-2</v>
      </c>
      <c r="W63" s="16">
        <f t="shared" si="45"/>
        <v>0.31544510915409774</v>
      </c>
      <c r="X63" s="16">
        <f t="shared" si="45"/>
        <v>-0.42763140564784408</v>
      </c>
      <c r="Y63" s="16">
        <f t="shared" si="45"/>
        <v>0.44337962928693742</v>
      </c>
      <c r="Z63" s="16">
        <f t="shared" si="45"/>
        <v>0.34859359823167324</v>
      </c>
      <c r="AA63" s="16">
        <f t="shared" si="45"/>
        <v>3.5020122886635363E-2</v>
      </c>
      <c r="AB63" s="16">
        <f t="shared" si="45"/>
        <v>-7.3981784400530159E-2</v>
      </c>
      <c r="AC63" s="16">
        <f t="shared" si="45"/>
        <v>0.44297689036466181</v>
      </c>
      <c r="AD63" s="16">
        <f t="shared" si="45"/>
        <v>-0.56783957441803068</v>
      </c>
      <c r="AE63" s="16">
        <f t="shared" si="45"/>
        <v>-0.46257685765158385</v>
      </c>
      <c r="AF63" s="16">
        <f t="shared" si="45"/>
        <v>0.15704253921285272</v>
      </c>
      <c r="AG63" s="16">
        <f t="shared" si="45"/>
        <v>-0.13741932041011751</v>
      </c>
      <c r="AH63" s="16">
        <f t="shared" si="45"/>
        <v>-0.15832219878211617</v>
      </c>
      <c r="AI63" s="16">
        <f t="shared" si="45"/>
        <v>0.31566493259742856</v>
      </c>
      <c r="AJ63" s="16">
        <f t="shared" si="45"/>
        <v>-0.84230231144465506</v>
      </c>
      <c r="AK63" s="16">
        <f t="shared" si="45"/>
        <v>0.6614096574485302</v>
      </c>
      <c r="AL63" s="16">
        <f t="shared" si="45"/>
        <v>0.28210258553735912</v>
      </c>
      <c r="AM63" s="16">
        <f t="shared" si="45"/>
        <v>-0.76673515769653022</v>
      </c>
      <c r="AN63" s="16">
        <f t="shared" si="45"/>
        <v>-9.5454264199361205E-2</v>
      </c>
      <c r="AO63" s="16">
        <f t="shared" si="45"/>
        <v>0.13566731498576701</v>
      </c>
      <c r="AP63" s="16">
        <f t="shared" si="45"/>
        <v>-0.21395454672165215</v>
      </c>
      <c r="AQ63" s="16">
        <f t="shared" si="45"/>
        <v>-0.51832229853607714</v>
      </c>
      <c r="AR63" s="16">
        <f t="shared" si="45"/>
        <v>-0.40421797404997051</v>
      </c>
      <c r="AS63" s="16">
        <f t="shared" si="45"/>
        <v>0.27609631326049566</v>
      </c>
      <c r="AT63" s="16">
        <f t="shared" si="45"/>
        <v>-0.24501088494434953</v>
      </c>
      <c r="AU63" s="16">
        <f t="shared" si="45"/>
        <v>-6.5527035854756832E-2</v>
      </c>
      <c r="AV63" s="16">
        <f t="shared" si="45"/>
        <v>-0.35555939190089703</v>
      </c>
      <c r="AW63" s="16">
        <f t="shared" si="45"/>
        <v>9.0600446332246065E-2</v>
      </c>
      <c r="AX63" s="16">
        <f t="shared" si="45"/>
        <v>7.3291563894599676E-2</v>
      </c>
      <c r="AY63" s="16">
        <f t="shared" si="45"/>
        <v>-0.97835738980211318</v>
      </c>
      <c r="AZ63" s="16">
        <f t="shared" si="45"/>
        <v>-0.67908194102346897</v>
      </c>
      <c r="BA63" s="16">
        <f t="shared" si="45"/>
        <v>-0.17459382861852646</v>
      </c>
      <c r="BB63" s="16">
        <f t="shared" si="45"/>
        <v>-0.41187873622402549</v>
      </c>
      <c r="BC63" s="16">
        <f t="shared" si="45"/>
        <v>0.44206719612702727</v>
      </c>
      <c r="BD63" s="16">
        <f t="shared" si="45"/>
        <v>-0.43777540605515242</v>
      </c>
      <c r="BE63" s="16">
        <f t="shared" si="45"/>
        <v>-3.7695210427045822E-2</v>
      </c>
      <c r="BF63" s="16">
        <f t="shared" si="45"/>
        <v>-0.14821887481957674</v>
      </c>
      <c r="BG63" s="16">
        <f t="shared" si="45"/>
        <v>-0.47099233325570822</v>
      </c>
      <c r="BH63" s="16">
        <f t="shared" si="45"/>
        <v>-0.35563680250197649</v>
      </c>
      <c r="BI63" s="16">
        <f t="shared" si="45"/>
        <v>0.59038673900067806</v>
      </c>
      <c r="BJ63" s="16">
        <f t="shared" si="45"/>
        <v>-0.62812067149206996</v>
      </c>
    </row>
  </sheetData>
  <sheetProtection password="EEDF" sheet="1" objects="1" scenarios="1"/>
  <pageMargins left="0.25" right="0.25" top="0.5" bottom="0.5" header="0.3" footer="0.3"/>
  <pageSetup scale="73" fitToWidth="25" orientation="landscape" r:id="rId1"/>
  <headerFooter>
    <oddHeader>&amp;RMHI-Nalcor-49.1(a)
Muskrat Falls Review
Page &amp;P of &amp;N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BL62"/>
  <sheetViews>
    <sheetView tabSelected="1" zoomScaleNormal="100" workbookViewId="0">
      <pane xSplit="4" ySplit="5" topLeftCell="E40" activePane="bottomRight" state="frozen"/>
      <selection activeCell="F53" sqref="F53:R56"/>
      <selection pane="topRight" activeCell="F53" sqref="F53:R56"/>
      <selection pane="bottomLeft" activeCell="F53" sqref="F53:R56"/>
      <selection pane="bottomRight" activeCell="E54" sqref="E54"/>
    </sheetView>
  </sheetViews>
  <sheetFormatPr defaultRowHeight="12.75" x14ac:dyDescent="0.2"/>
  <cols>
    <col min="1" max="1" width="3.42578125" customWidth="1"/>
    <col min="2" max="2" width="38.7109375" customWidth="1"/>
    <col min="3" max="3" width="7.42578125" bestFit="1" customWidth="1"/>
    <col min="4" max="4" width="2.140625" customWidth="1"/>
    <col min="5" max="5" width="9.5703125" bestFit="1" customWidth="1"/>
    <col min="6" max="55" width="9.28515625" bestFit="1" customWidth="1"/>
    <col min="56" max="62" width="9.42578125" bestFit="1" customWidth="1"/>
  </cols>
  <sheetData>
    <row r="1" spans="1:62" x14ac:dyDescent="0.2">
      <c r="A1" s="4" t="s">
        <v>20</v>
      </c>
    </row>
    <row r="2" spans="1:62" x14ac:dyDescent="0.2">
      <c r="A2" s="4" t="s">
        <v>36</v>
      </c>
    </row>
    <row r="3" spans="1:62" x14ac:dyDescent="0.2">
      <c r="A3" t="s">
        <v>17</v>
      </c>
      <c r="B3" s="2"/>
      <c r="C3" s="2"/>
      <c r="D3" s="2"/>
      <c r="E3" s="2"/>
      <c r="G3" s="3"/>
    </row>
    <row r="5" spans="1:62" x14ac:dyDescent="0.2">
      <c r="C5" s="8" t="s">
        <v>4</v>
      </c>
      <c r="E5">
        <v>2010</v>
      </c>
      <c r="F5">
        <f>+E5+1</f>
        <v>2011</v>
      </c>
      <c r="G5">
        <f t="shared" ref="G5:BJ5" si="0">+F5+1</f>
        <v>2012</v>
      </c>
      <c r="H5">
        <f t="shared" si="0"/>
        <v>2013</v>
      </c>
      <c r="I5">
        <f t="shared" si="0"/>
        <v>2014</v>
      </c>
      <c r="J5">
        <f t="shared" si="0"/>
        <v>2015</v>
      </c>
      <c r="K5">
        <f t="shared" si="0"/>
        <v>2016</v>
      </c>
      <c r="L5">
        <f t="shared" si="0"/>
        <v>2017</v>
      </c>
      <c r="M5">
        <f t="shared" si="0"/>
        <v>2018</v>
      </c>
      <c r="N5">
        <f t="shared" si="0"/>
        <v>2019</v>
      </c>
      <c r="O5">
        <f t="shared" si="0"/>
        <v>2020</v>
      </c>
      <c r="P5">
        <f t="shared" si="0"/>
        <v>2021</v>
      </c>
      <c r="Q5">
        <f t="shared" si="0"/>
        <v>2022</v>
      </c>
      <c r="R5">
        <f t="shared" si="0"/>
        <v>2023</v>
      </c>
      <c r="S5">
        <f t="shared" si="0"/>
        <v>2024</v>
      </c>
      <c r="T5">
        <f t="shared" si="0"/>
        <v>2025</v>
      </c>
      <c r="U5">
        <f t="shared" si="0"/>
        <v>2026</v>
      </c>
      <c r="V5">
        <f t="shared" si="0"/>
        <v>2027</v>
      </c>
      <c r="W5">
        <f t="shared" si="0"/>
        <v>2028</v>
      </c>
      <c r="X5">
        <f t="shared" si="0"/>
        <v>2029</v>
      </c>
      <c r="Y5">
        <f t="shared" si="0"/>
        <v>2030</v>
      </c>
      <c r="Z5">
        <f t="shared" si="0"/>
        <v>2031</v>
      </c>
      <c r="AA5">
        <f t="shared" si="0"/>
        <v>2032</v>
      </c>
      <c r="AB5">
        <f t="shared" si="0"/>
        <v>2033</v>
      </c>
      <c r="AC5">
        <f t="shared" si="0"/>
        <v>2034</v>
      </c>
      <c r="AD5">
        <f t="shared" si="0"/>
        <v>2035</v>
      </c>
      <c r="AE5">
        <f t="shared" si="0"/>
        <v>2036</v>
      </c>
      <c r="AF5">
        <f t="shared" si="0"/>
        <v>2037</v>
      </c>
      <c r="AG5">
        <f t="shared" si="0"/>
        <v>2038</v>
      </c>
      <c r="AH5">
        <f t="shared" si="0"/>
        <v>2039</v>
      </c>
      <c r="AI5">
        <f t="shared" si="0"/>
        <v>2040</v>
      </c>
      <c r="AJ5">
        <f t="shared" si="0"/>
        <v>2041</v>
      </c>
      <c r="AK5">
        <f t="shared" si="0"/>
        <v>2042</v>
      </c>
      <c r="AL5">
        <f t="shared" si="0"/>
        <v>2043</v>
      </c>
      <c r="AM5">
        <f t="shared" si="0"/>
        <v>2044</v>
      </c>
      <c r="AN5">
        <f t="shared" si="0"/>
        <v>2045</v>
      </c>
      <c r="AO5">
        <f t="shared" si="0"/>
        <v>2046</v>
      </c>
      <c r="AP5">
        <f t="shared" si="0"/>
        <v>2047</v>
      </c>
      <c r="AQ5">
        <f t="shared" si="0"/>
        <v>2048</v>
      </c>
      <c r="AR5">
        <f t="shared" si="0"/>
        <v>2049</v>
      </c>
      <c r="AS5">
        <f t="shared" si="0"/>
        <v>2050</v>
      </c>
      <c r="AT5">
        <f t="shared" si="0"/>
        <v>2051</v>
      </c>
      <c r="AU5">
        <f t="shared" si="0"/>
        <v>2052</v>
      </c>
      <c r="AV5">
        <f t="shared" si="0"/>
        <v>2053</v>
      </c>
      <c r="AW5">
        <f t="shared" si="0"/>
        <v>2054</v>
      </c>
      <c r="AX5">
        <f t="shared" si="0"/>
        <v>2055</v>
      </c>
      <c r="AY5">
        <f t="shared" si="0"/>
        <v>2056</v>
      </c>
      <c r="AZ5">
        <f t="shared" si="0"/>
        <v>2057</v>
      </c>
      <c r="BA5">
        <f t="shared" si="0"/>
        <v>2058</v>
      </c>
      <c r="BB5">
        <f t="shared" si="0"/>
        <v>2059</v>
      </c>
      <c r="BC5">
        <f t="shared" si="0"/>
        <v>2060</v>
      </c>
      <c r="BD5">
        <f t="shared" si="0"/>
        <v>2061</v>
      </c>
      <c r="BE5">
        <f t="shared" si="0"/>
        <v>2062</v>
      </c>
      <c r="BF5">
        <f t="shared" si="0"/>
        <v>2063</v>
      </c>
      <c r="BG5">
        <f t="shared" si="0"/>
        <v>2064</v>
      </c>
      <c r="BH5">
        <f t="shared" si="0"/>
        <v>2065</v>
      </c>
      <c r="BI5">
        <f t="shared" si="0"/>
        <v>2066</v>
      </c>
      <c r="BJ5">
        <f t="shared" si="0"/>
        <v>2067</v>
      </c>
    </row>
    <row r="6" spans="1:62" x14ac:dyDescent="0.2">
      <c r="B6" s="12" t="s">
        <v>10</v>
      </c>
    </row>
    <row r="7" spans="1:62" x14ac:dyDescent="0.2">
      <c r="B7" s="4" t="s">
        <v>3</v>
      </c>
      <c r="E7">
        <v>0.67374999999999996</v>
      </c>
      <c r="F7">
        <v>0.7</v>
      </c>
      <c r="G7">
        <v>0.76</v>
      </c>
      <c r="H7">
        <v>0.81499999999999995</v>
      </c>
      <c r="I7">
        <v>0.85</v>
      </c>
      <c r="J7">
        <v>0.90500000000000003</v>
      </c>
      <c r="K7">
        <v>0.94499999999999995</v>
      </c>
      <c r="L7">
        <v>0.99</v>
      </c>
      <c r="M7">
        <v>1.03</v>
      </c>
      <c r="N7">
        <v>1.0649999999999999</v>
      </c>
      <c r="O7">
        <v>1.1000000000000001</v>
      </c>
      <c r="P7">
        <v>1.155</v>
      </c>
      <c r="Q7">
        <v>1.1950000000000001</v>
      </c>
      <c r="R7">
        <v>1.2350000000000001</v>
      </c>
      <c r="S7">
        <v>1.2749999999999999</v>
      </c>
      <c r="T7">
        <v>1.3149999999999999</v>
      </c>
      <c r="U7">
        <v>1.34</v>
      </c>
      <c r="V7">
        <v>1.365</v>
      </c>
      <c r="W7">
        <v>1.395</v>
      </c>
      <c r="X7">
        <v>1.425</v>
      </c>
      <c r="Y7">
        <v>1.45</v>
      </c>
      <c r="Z7">
        <v>1.48</v>
      </c>
      <c r="AA7">
        <v>1.51</v>
      </c>
      <c r="AB7">
        <v>1.54</v>
      </c>
      <c r="AC7">
        <v>1.57</v>
      </c>
      <c r="AD7">
        <v>1.6</v>
      </c>
      <c r="AE7">
        <v>1.635</v>
      </c>
      <c r="AF7">
        <v>1.665</v>
      </c>
      <c r="AG7">
        <v>1.7</v>
      </c>
      <c r="AH7">
        <v>1.7350000000000001</v>
      </c>
      <c r="AI7">
        <v>1.77</v>
      </c>
      <c r="AJ7">
        <v>1.8049999999999999</v>
      </c>
      <c r="AK7">
        <v>1.84</v>
      </c>
      <c r="AL7">
        <v>1.875</v>
      </c>
      <c r="AM7">
        <v>1.915</v>
      </c>
      <c r="AN7">
        <v>1.9550000000000001</v>
      </c>
      <c r="AO7">
        <v>1.9950000000000001</v>
      </c>
      <c r="AP7">
        <v>2.0350000000000001</v>
      </c>
      <c r="AQ7">
        <v>2.0750000000000002</v>
      </c>
      <c r="AR7">
        <v>2.1150000000000002</v>
      </c>
      <c r="AS7">
        <v>2.1549999999999998</v>
      </c>
      <c r="AT7">
        <v>2.2000000000000002</v>
      </c>
      <c r="AU7">
        <v>2.2450000000000001</v>
      </c>
      <c r="AV7">
        <v>2.29</v>
      </c>
      <c r="AW7">
        <v>2.335</v>
      </c>
      <c r="AX7">
        <v>2.38</v>
      </c>
      <c r="AY7">
        <v>2.4300000000000002</v>
      </c>
      <c r="AZ7">
        <v>2.48</v>
      </c>
      <c r="BA7">
        <v>2.5299999999999998</v>
      </c>
      <c r="BB7">
        <v>2.58</v>
      </c>
      <c r="BC7">
        <v>2.63</v>
      </c>
      <c r="BD7">
        <v>2.6850000000000001</v>
      </c>
      <c r="BE7">
        <v>2.74</v>
      </c>
      <c r="BF7">
        <v>2.7949999999999999</v>
      </c>
      <c r="BG7">
        <v>2.85</v>
      </c>
      <c r="BH7">
        <v>2.9049999999999998</v>
      </c>
      <c r="BI7">
        <v>2.9649999999999999</v>
      </c>
      <c r="BJ7">
        <v>3.0249999999999999</v>
      </c>
    </row>
    <row r="8" spans="1:62" x14ac:dyDescent="0.2">
      <c r="B8" s="4" t="s">
        <v>5</v>
      </c>
      <c r="C8" s="14">
        <f>42/0.2642</f>
        <v>158.97047691143075</v>
      </c>
      <c r="E8" s="1">
        <f>ROUND(+E7*$C8,1)</f>
        <v>107.1</v>
      </c>
      <c r="F8" s="1">
        <f t="shared" ref="F8:BJ8" si="1">ROUND(+F7*$C8,1)</f>
        <v>111.3</v>
      </c>
      <c r="G8" s="1">
        <f t="shared" si="1"/>
        <v>120.8</v>
      </c>
      <c r="H8" s="1">
        <f t="shared" si="1"/>
        <v>129.6</v>
      </c>
      <c r="I8" s="1">
        <f t="shared" si="1"/>
        <v>135.1</v>
      </c>
      <c r="J8" s="1">
        <f t="shared" si="1"/>
        <v>143.9</v>
      </c>
      <c r="K8" s="1">
        <f t="shared" si="1"/>
        <v>150.19999999999999</v>
      </c>
      <c r="L8" s="1">
        <f t="shared" si="1"/>
        <v>157.4</v>
      </c>
      <c r="M8" s="1">
        <f t="shared" si="1"/>
        <v>163.69999999999999</v>
      </c>
      <c r="N8" s="1">
        <f t="shared" si="1"/>
        <v>169.3</v>
      </c>
      <c r="O8" s="1">
        <f t="shared" si="1"/>
        <v>174.9</v>
      </c>
      <c r="P8" s="1">
        <f t="shared" si="1"/>
        <v>183.6</v>
      </c>
      <c r="Q8" s="1">
        <f t="shared" si="1"/>
        <v>190</v>
      </c>
      <c r="R8" s="1">
        <f t="shared" si="1"/>
        <v>196.3</v>
      </c>
      <c r="S8" s="1">
        <f t="shared" si="1"/>
        <v>202.7</v>
      </c>
      <c r="T8" s="1">
        <f t="shared" si="1"/>
        <v>209</v>
      </c>
      <c r="U8" s="1">
        <f t="shared" si="1"/>
        <v>213</v>
      </c>
      <c r="V8" s="1">
        <f t="shared" si="1"/>
        <v>217</v>
      </c>
      <c r="W8" s="1">
        <f t="shared" si="1"/>
        <v>221.8</v>
      </c>
      <c r="X8" s="1">
        <f t="shared" si="1"/>
        <v>226.5</v>
      </c>
      <c r="Y8" s="1">
        <f t="shared" si="1"/>
        <v>230.5</v>
      </c>
      <c r="Z8" s="1">
        <f t="shared" si="1"/>
        <v>235.3</v>
      </c>
      <c r="AA8" s="1">
        <f t="shared" si="1"/>
        <v>240</v>
      </c>
      <c r="AB8" s="1">
        <f t="shared" si="1"/>
        <v>244.8</v>
      </c>
      <c r="AC8" s="1">
        <f t="shared" si="1"/>
        <v>249.6</v>
      </c>
      <c r="AD8" s="1">
        <f t="shared" si="1"/>
        <v>254.4</v>
      </c>
      <c r="AE8" s="1">
        <f t="shared" si="1"/>
        <v>259.89999999999998</v>
      </c>
      <c r="AF8" s="1">
        <f t="shared" si="1"/>
        <v>264.7</v>
      </c>
      <c r="AG8" s="1">
        <f t="shared" si="1"/>
        <v>270.2</v>
      </c>
      <c r="AH8" s="1">
        <f t="shared" si="1"/>
        <v>275.8</v>
      </c>
      <c r="AI8" s="1">
        <f t="shared" si="1"/>
        <v>281.39999999999998</v>
      </c>
      <c r="AJ8" s="1">
        <f t="shared" si="1"/>
        <v>286.89999999999998</v>
      </c>
      <c r="AK8" s="1">
        <f t="shared" si="1"/>
        <v>292.5</v>
      </c>
      <c r="AL8" s="1">
        <f t="shared" si="1"/>
        <v>298.10000000000002</v>
      </c>
      <c r="AM8" s="1">
        <f t="shared" si="1"/>
        <v>304.39999999999998</v>
      </c>
      <c r="AN8" s="1">
        <f t="shared" si="1"/>
        <v>310.8</v>
      </c>
      <c r="AO8" s="1">
        <f t="shared" si="1"/>
        <v>317.10000000000002</v>
      </c>
      <c r="AP8" s="1">
        <f t="shared" si="1"/>
        <v>323.5</v>
      </c>
      <c r="AQ8" s="1">
        <f t="shared" si="1"/>
        <v>329.9</v>
      </c>
      <c r="AR8" s="1">
        <f t="shared" si="1"/>
        <v>336.2</v>
      </c>
      <c r="AS8" s="1">
        <f t="shared" si="1"/>
        <v>342.6</v>
      </c>
      <c r="AT8" s="1">
        <f t="shared" si="1"/>
        <v>349.7</v>
      </c>
      <c r="AU8" s="1">
        <f t="shared" si="1"/>
        <v>356.9</v>
      </c>
      <c r="AV8" s="1">
        <f t="shared" si="1"/>
        <v>364</v>
      </c>
      <c r="AW8" s="1">
        <f t="shared" si="1"/>
        <v>371.2</v>
      </c>
      <c r="AX8" s="1">
        <f t="shared" si="1"/>
        <v>378.3</v>
      </c>
      <c r="AY8" s="1">
        <f t="shared" si="1"/>
        <v>386.3</v>
      </c>
      <c r="AZ8" s="1">
        <f t="shared" si="1"/>
        <v>394.2</v>
      </c>
      <c r="BA8" s="1">
        <f t="shared" si="1"/>
        <v>402.2</v>
      </c>
      <c r="BB8" s="1">
        <f t="shared" si="1"/>
        <v>410.1</v>
      </c>
      <c r="BC8" s="1">
        <f t="shared" si="1"/>
        <v>418.1</v>
      </c>
      <c r="BD8" s="1">
        <f t="shared" si="1"/>
        <v>426.8</v>
      </c>
      <c r="BE8" s="1">
        <f t="shared" si="1"/>
        <v>435.6</v>
      </c>
      <c r="BF8" s="1">
        <f t="shared" si="1"/>
        <v>444.3</v>
      </c>
      <c r="BG8" s="1">
        <f t="shared" si="1"/>
        <v>453.1</v>
      </c>
      <c r="BH8" s="1">
        <f t="shared" si="1"/>
        <v>461.8</v>
      </c>
      <c r="BI8" s="1">
        <f t="shared" si="1"/>
        <v>471.3</v>
      </c>
      <c r="BJ8" s="1">
        <f t="shared" si="1"/>
        <v>480.9</v>
      </c>
    </row>
    <row r="9" spans="1:62" x14ac:dyDescent="0.2">
      <c r="B9" t="s">
        <v>0</v>
      </c>
      <c r="C9">
        <v>5.8250000000000002</v>
      </c>
      <c r="E9" s="7">
        <f>ROUND(+E8/$C9,3)</f>
        <v>18.385999999999999</v>
      </c>
      <c r="F9" s="7">
        <f t="shared" ref="F9:BJ9" si="2">ROUND(+F8/$C9,3)</f>
        <v>19.106999999999999</v>
      </c>
      <c r="G9" s="7">
        <f t="shared" si="2"/>
        <v>20.738</v>
      </c>
      <c r="H9" s="7">
        <f t="shared" si="2"/>
        <v>22.248999999999999</v>
      </c>
      <c r="I9" s="7">
        <f t="shared" si="2"/>
        <v>23.193000000000001</v>
      </c>
      <c r="J9" s="7">
        <f t="shared" si="2"/>
        <v>24.704000000000001</v>
      </c>
      <c r="K9" s="7">
        <f t="shared" si="2"/>
        <v>25.785</v>
      </c>
      <c r="L9" s="7">
        <f t="shared" si="2"/>
        <v>27.021000000000001</v>
      </c>
      <c r="M9" s="7">
        <f t="shared" si="2"/>
        <v>28.103000000000002</v>
      </c>
      <c r="N9" s="7">
        <f t="shared" si="2"/>
        <v>29.064</v>
      </c>
      <c r="O9" s="7">
        <f t="shared" si="2"/>
        <v>30.026</v>
      </c>
      <c r="P9" s="7">
        <f t="shared" si="2"/>
        <v>31.518999999999998</v>
      </c>
      <c r="Q9" s="7">
        <f t="shared" si="2"/>
        <v>32.618000000000002</v>
      </c>
      <c r="R9" s="7">
        <f t="shared" si="2"/>
        <v>33.700000000000003</v>
      </c>
      <c r="S9" s="7">
        <f t="shared" si="2"/>
        <v>34.798000000000002</v>
      </c>
      <c r="T9" s="7">
        <f t="shared" si="2"/>
        <v>35.880000000000003</v>
      </c>
      <c r="U9" s="7">
        <f t="shared" si="2"/>
        <v>36.567</v>
      </c>
      <c r="V9" s="7">
        <f t="shared" si="2"/>
        <v>37.253</v>
      </c>
      <c r="W9" s="7">
        <f t="shared" si="2"/>
        <v>38.076999999999998</v>
      </c>
      <c r="X9" s="7">
        <f t="shared" si="2"/>
        <v>38.884</v>
      </c>
      <c r="Y9" s="7">
        <f t="shared" si="2"/>
        <v>39.570999999999998</v>
      </c>
      <c r="Z9" s="7">
        <f t="shared" si="2"/>
        <v>40.395000000000003</v>
      </c>
      <c r="AA9" s="7">
        <f t="shared" si="2"/>
        <v>41.201999999999998</v>
      </c>
      <c r="AB9" s="7">
        <f t="shared" si="2"/>
        <v>42.026000000000003</v>
      </c>
      <c r="AC9" s="7">
        <f t="shared" si="2"/>
        <v>42.85</v>
      </c>
      <c r="AD9" s="7">
        <f t="shared" si="2"/>
        <v>43.673999999999999</v>
      </c>
      <c r="AE9" s="7">
        <f t="shared" si="2"/>
        <v>44.618000000000002</v>
      </c>
      <c r="AF9" s="7">
        <f t="shared" si="2"/>
        <v>45.442</v>
      </c>
      <c r="AG9" s="7">
        <f t="shared" si="2"/>
        <v>46.386000000000003</v>
      </c>
      <c r="AH9" s="7">
        <f t="shared" si="2"/>
        <v>47.347999999999999</v>
      </c>
      <c r="AI9" s="7">
        <f t="shared" si="2"/>
        <v>48.308999999999997</v>
      </c>
      <c r="AJ9" s="7">
        <f t="shared" si="2"/>
        <v>49.253</v>
      </c>
      <c r="AK9" s="7">
        <f t="shared" si="2"/>
        <v>50.215000000000003</v>
      </c>
      <c r="AL9" s="7">
        <f t="shared" si="2"/>
        <v>51.176000000000002</v>
      </c>
      <c r="AM9" s="7">
        <f t="shared" si="2"/>
        <v>52.258000000000003</v>
      </c>
      <c r="AN9" s="7">
        <f t="shared" si="2"/>
        <v>53.356000000000002</v>
      </c>
      <c r="AO9" s="7">
        <f t="shared" si="2"/>
        <v>54.438000000000002</v>
      </c>
      <c r="AP9" s="7">
        <f t="shared" si="2"/>
        <v>55.536000000000001</v>
      </c>
      <c r="AQ9" s="7">
        <f t="shared" si="2"/>
        <v>56.634999999999998</v>
      </c>
      <c r="AR9" s="7">
        <f t="shared" si="2"/>
        <v>57.716999999999999</v>
      </c>
      <c r="AS9" s="7">
        <f t="shared" si="2"/>
        <v>58.814999999999998</v>
      </c>
      <c r="AT9" s="7">
        <f t="shared" si="2"/>
        <v>60.033999999999999</v>
      </c>
      <c r="AU9" s="7">
        <f t="shared" si="2"/>
        <v>61.27</v>
      </c>
      <c r="AV9" s="7">
        <f t="shared" si="2"/>
        <v>62.488999999999997</v>
      </c>
      <c r="AW9" s="7">
        <f t="shared" si="2"/>
        <v>63.725000000000001</v>
      </c>
      <c r="AX9" s="7">
        <f t="shared" si="2"/>
        <v>64.944000000000003</v>
      </c>
      <c r="AY9" s="7">
        <f t="shared" si="2"/>
        <v>66.317999999999998</v>
      </c>
      <c r="AZ9" s="7">
        <f t="shared" si="2"/>
        <v>67.674000000000007</v>
      </c>
      <c r="BA9" s="7">
        <f t="shared" si="2"/>
        <v>69.046999999999997</v>
      </c>
      <c r="BB9" s="7">
        <f t="shared" si="2"/>
        <v>70.403000000000006</v>
      </c>
      <c r="BC9" s="7">
        <f t="shared" si="2"/>
        <v>71.777000000000001</v>
      </c>
      <c r="BD9" s="7">
        <f t="shared" si="2"/>
        <v>73.27</v>
      </c>
      <c r="BE9" s="7">
        <f t="shared" si="2"/>
        <v>74.781000000000006</v>
      </c>
      <c r="BF9" s="7">
        <f t="shared" si="2"/>
        <v>76.275000000000006</v>
      </c>
      <c r="BG9" s="7">
        <f t="shared" si="2"/>
        <v>77.784999999999997</v>
      </c>
      <c r="BH9" s="7">
        <f t="shared" si="2"/>
        <v>79.278999999999996</v>
      </c>
      <c r="BI9" s="7">
        <f t="shared" si="2"/>
        <v>80.91</v>
      </c>
      <c r="BJ9" s="7">
        <f t="shared" si="2"/>
        <v>82.558000000000007</v>
      </c>
    </row>
    <row r="11" spans="1:62" x14ac:dyDescent="0.2">
      <c r="B11" s="9" t="s">
        <v>1</v>
      </c>
    </row>
    <row r="12" spans="1:62" x14ac:dyDescent="0.2">
      <c r="B12" s="10" t="s">
        <v>6</v>
      </c>
      <c r="E12" s="6">
        <f>5.83193746209144</f>
        <v>5.8319374620914397</v>
      </c>
      <c r="F12" s="6">
        <v>4.35915806889534</v>
      </c>
      <c r="G12" s="6">
        <v>4.8159132599830627</v>
      </c>
      <c r="H12" s="6">
        <v>9.6475642919540405</v>
      </c>
      <c r="I12" s="6">
        <v>14.923427283763885</v>
      </c>
      <c r="J12" s="6">
        <v>9.9408342242240906</v>
      </c>
      <c r="K12" s="6">
        <v>10.254801452159882</v>
      </c>
      <c r="L12" s="6">
        <v>0.24610790889710188</v>
      </c>
      <c r="M12" s="6">
        <v>0.26016830373555422</v>
      </c>
      <c r="N12" s="6">
        <v>0.2312683928757906</v>
      </c>
      <c r="O12" s="6">
        <v>0.24048256687819958</v>
      </c>
      <c r="P12" s="6">
        <v>0.66215970180928707</v>
      </c>
      <c r="Q12" s="6">
        <v>0.81971836090087891</v>
      </c>
      <c r="R12" s="6">
        <v>0.64674019068479538</v>
      </c>
      <c r="S12" s="6">
        <v>0.70258044078946114</v>
      </c>
      <c r="T12" s="6">
        <v>0.47233018279075623</v>
      </c>
      <c r="U12" s="6">
        <v>0.52691715210676193</v>
      </c>
      <c r="V12" s="6">
        <v>0.59231077134609222</v>
      </c>
      <c r="W12" s="6">
        <v>0.68448785692453384</v>
      </c>
      <c r="X12" s="6">
        <v>0.98411078006029129</v>
      </c>
      <c r="Y12" s="6">
        <v>1.1428733617067337</v>
      </c>
      <c r="Z12" s="6">
        <v>1.3409215956926346</v>
      </c>
      <c r="AA12" s="6">
        <v>1.4993423670530319</v>
      </c>
      <c r="AB12" s="6">
        <v>1.6907209903001785</v>
      </c>
      <c r="AC12" s="6">
        <v>1.8392030447721481</v>
      </c>
      <c r="AD12" s="6">
        <v>1.9904953241348267</v>
      </c>
      <c r="AE12" s="6">
        <v>2.1222721487283707</v>
      </c>
      <c r="AF12" s="6">
        <v>1.7570750266313553</v>
      </c>
      <c r="AG12" s="6">
        <v>0.37143660709261894</v>
      </c>
      <c r="AH12" s="6">
        <v>0.42786134406924248</v>
      </c>
      <c r="AI12" s="6">
        <v>0.79375343769788742</v>
      </c>
      <c r="AJ12" s="6">
        <v>0.88623687624931335</v>
      </c>
      <c r="AK12" s="6">
        <v>0.99259848892688751</v>
      </c>
      <c r="AL12" s="6">
        <v>1.1203928217291832</v>
      </c>
      <c r="AM12" s="6">
        <v>1.1746648699045181</v>
      </c>
      <c r="AN12" s="6">
        <v>1.3731808215379715</v>
      </c>
      <c r="AO12" s="6">
        <v>1.4453212469816208</v>
      </c>
      <c r="AP12" s="6">
        <v>0.75529801845550537</v>
      </c>
      <c r="AQ12" s="6">
        <v>0.7997656986117363</v>
      </c>
      <c r="AR12" s="6">
        <v>0.88746919482946396</v>
      </c>
      <c r="AS12" s="6">
        <v>0.90140292793512344</v>
      </c>
      <c r="AT12" s="6">
        <v>0.56306728720664978</v>
      </c>
      <c r="AU12" s="6">
        <v>0.58527082949876785</v>
      </c>
      <c r="AV12" s="6">
        <v>0.64342612773180008</v>
      </c>
      <c r="AW12" s="6">
        <v>0.67362111806869507</v>
      </c>
      <c r="AX12" s="6">
        <v>0.46269015595316887</v>
      </c>
      <c r="AY12" s="6">
        <v>0.49641513451933861</v>
      </c>
      <c r="AZ12" s="6">
        <v>0.5614011138677597</v>
      </c>
      <c r="BA12" s="6">
        <v>0.60770289599895477</v>
      </c>
      <c r="BB12" s="6">
        <v>0.45173037052154541</v>
      </c>
      <c r="BC12" s="6">
        <v>0.47868917509913445</v>
      </c>
      <c r="BD12" s="6">
        <v>0.53481308370828629</v>
      </c>
      <c r="BE12" s="6">
        <v>0.57709405571222305</v>
      </c>
      <c r="BF12" s="6">
        <v>0.59328529983758926</v>
      </c>
      <c r="BG12" s="6">
        <v>0.4529336541891098</v>
      </c>
      <c r="BH12" s="6">
        <v>0.48918135836720467</v>
      </c>
      <c r="BI12" s="6">
        <v>0.52667632699012756</v>
      </c>
      <c r="BJ12" s="6">
        <v>0.57648531347513199</v>
      </c>
    </row>
    <row r="13" spans="1:62" x14ac:dyDescent="0.2">
      <c r="B13" s="10" t="s">
        <v>13</v>
      </c>
      <c r="E13" s="7">
        <v>12.263</v>
      </c>
      <c r="F13" s="7">
        <f>+E13</f>
        <v>12.263</v>
      </c>
      <c r="G13" s="7">
        <f t="shared" ref="G13:BJ13" si="3">+F13</f>
        <v>12.263</v>
      </c>
      <c r="H13" s="7">
        <f t="shared" si="3"/>
        <v>12.263</v>
      </c>
      <c r="I13" s="7">
        <f t="shared" si="3"/>
        <v>12.263</v>
      </c>
      <c r="J13" s="7">
        <f t="shared" si="3"/>
        <v>12.263</v>
      </c>
      <c r="K13" s="7">
        <f t="shared" si="3"/>
        <v>12.263</v>
      </c>
      <c r="L13" s="7">
        <f t="shared" si="3"/>
        <v>12.263</v>
      </c>
      <c r="M13" s="7">
        <f t="shared" si="3"/>
        <v>12.263</v>
      </c>
      <c r="N13" s="7">
        <f t="shared" si="3"/>
        <v>12.263</v>
      </c>
      <c r="O13" s="7">
        <f t="shared" si="3"/>
        <v>12.263</v>
      </c>
      <c r="P13" s="7">
        <f t="shared" si="3"/>
        <v>12.263</v>
      </c>
      <c r="Q13" s="7">
        <f t="shared" si="3"/>
        <v>12.263</v>
      </c>
      <c r="R13" s="7">
        <f t="shared" si="3"/>
        <v>12.263</v>
      </c>
      <c r="S13" s="7">
        <f t="shared" si="3"/>
        <v>12.263</v>
      </c>
      <c r="T13" s="7">
        <f t="shared" si="3"/>
        <v>12.263</v>
      </c>
      <c r="U13" s="7">
        <f t="shared" si="3"/>
        <v>12.263</v>
      </c>
      <c r="V13" s="7">
        <f t="shared" si="3"/>
        <v>12.263</v>
      </c>
      <c r="W13" s="7">
        <f t="shared" si="3"/>
        <v>12.263</v>
      </c>
      <c r="X13" s="7">
        <f t="shared" si="3"/>
        <v>12.263</v>
      </c>
      <c r="Y13" s="7">
        <f t="shared" si="3"/>
        <v>12.263</v>
      </c>
      <c r="Z13" s="7">
        <f t="shared" si="3"/>
        <v>12.263</v>
      </c>
      <c r="AA13" s="7">
        <f t="shared" si="3"/>
        <v>12.263</v>
      </c>
      <c r="AB13" s="7">
        <f t="shared" si="3"/>
        <v>12.263</v>
      </c>
      <c r="AC13" s="7">
        <f t="shared" si="3"/>
        <v>12.263</v>
      </c>
      <c r="AD13" s="7">
        <f t="shared" si="3"/>
        <v>12.263</v>
      </c>
      <c r="AE13" s="7">
        <f t="shared" si="3"/>
        <v>12.263</v>
      </c>
      <c r="AF13" s="7">
        <f t="shared" si="3"/>
        <v>12.263</v>
      </c>
      <c r="AG13" s="7">
        <f t="shared" si="3"/>
        <v>12.263</v>
      </c>
      <c r="AH13" s="7">
        <f t="shared" si="3"/>
        <v>12.263</v>
      </c>
      <c r="AI13" s="7">
        <f t="shared" si="3"/>
        <v>12.263</v>
      </c>
      <c r="AJ13" s="7">
        <f t="shared" si="3"/>
        <v>12.263</v>
      </c>
      <c r="AK13" s="7">
        <f t="shared" si="3"/>
        <v>12.263</v>
      </c>
      <c r="AL13" s="7">
        <f t="shared" si="3"/>
        <v>12.263</v>
      </c>
      <c r="AM13" s="7">
        <f t="shared" si="3"/>
        <v>12.263</v>
      </c>
      <c r="AN13" s="7">
        <f t="shared" si="3"/>
        <v>12.263</v>
      </c>
      <c r="AO13" s="7">
        <f t="shared" si="3"/>
        <v>12.263</v>
      </c>
      <c r="AP13" s="7">
        <f t="shared" si="3"/>
        <v>12.263</v>
      </c>
      <c r="AQ13" s="7">
        <f t="shared" si="3"/>
        <v>12.263</v>
      </c>
      <c r="AR13" s="7">
        <f t="shared" si="3"/>
        <v>12.263</v>
      </c>
      <c r="AS13" s="7">
        <f t="shared" si="3"/>
        <v>12.263</v>
      </c>
      <c r="AT13" s="7">
        <f t="shared" si="3"/>
        <v>12.263</v>
      </c>
      <c r="AU13" s="7">
        <f t="shared" si="3"/>
        <v>12.263</v>
      </c>
      <c r="AV13" s="7">
        <f t="shared" si="3"/>
        <v>12.263</v>
      </c>
      <c r="AW13" s="7">
        <f t="shared" si="3"/>
        <v>12.263</v>
      </c>
      <c r="AX13" s="7">
        <f t="shared" si="3"/>
        <v>12.263</v>
      </c>
      <c r="AY13" s="7">
        <f t="shared" si="3"/>
        <v>12.263</v>
      </c>
      <c r="AZ13" s="7">
        <f t="shared" si="3"/>
        <v>12.263</v>
      </c>
      <c r="BA13" s="7">
        <f t="shared" si="3"/>
        <v>12.263</v>
      </c>
      <c r="BB13" s="7">
        <f t="shared" si="3"/>
        <v>12.263</v>
      </c>
      <c r="BC13" s="7">
        <f t="shared" si="3"/>
        <v>12.263</v>
      </c>
      <c r="BD13" s="7">
        <f t="shared" si="3"/>
        <v>12.263</v>
      </c>
      <c r="BE13" s="7">
        <f t="shared" si="3"/>
        <v>12.263</v>
      </c>
      <c r="BF13" s="7">
        <f t="shared" si="3"/>
        <v>12.263</v>
      </c>
      <c r="BG13" s="7">
        <f t="shared" si="3"/>
        <v>12.263</v>
      </c>
      <c r="BH13" s="7">
        <f t="shared" si="3"/>
        <v>12.263</v>
      </c>
      <c r="BI13" s="7">
        <f t="shared" si="3"/>
        <v>12.263</v>
      </c>
      <c r="BJ13" s="7">
        <f t="shared" si="3"/>
        <v>12.263</v>
      </c>
    </row>
    <row r="14" spans="1:62" x14ac:dyDescent="0.2">
      <c r="B14" s="10" t="s">
        <v>7</v>
      </c>
      <c r="E14" s="5">
        <f>E12*E13*E$9</f>
        <v>1314.9124647089759</v>
      </c>
      <c r="F14" s="5">
        <f t="shared" ref="F14:BJ14" si="4">F12*F13*F$9</f>
        <v>1021.3905826060858</v>
      </c>
      <c r="G14" s="5">
        <f t="shared" si="4"/>
        <v>1224.7353538421391</v>
      </c>
      <c r="H14" s="5">
        <f t="shared" si="4"/>
        <v>2632.2364922162583</v>
      </c>
      <c r="I14" s="5">
        <f t="shared" si="4"/>
        <v>4244.4578977930141</v>
      </c>
      <c r="J14" s="5">
        <f t="shared" si="4"/>
        <v>3011.5275350643692</v>
      </c>
      <c r="K14" s="5">
        <f t="shared" si="4"/>
        <v>3242.5831399090675</v>
      </c>
      <c r="L14" s="5">
        <f t="shared" si="4"/>
        <v>81.549953190762238</v>
      </c>
      <c r="M14" s="5">
        <f t="shared" si="4"/>
        <v>89.661045166451885</v>
      </c>
      <c r="N14" s="5">
        <f t="shared" si="4"/>
        <v>82.42679158855627</v>
      </c>
      <c r="O14" s="5">
        <f t="shared" si="4"/>
        <v>88.547806509479145</v>
      </c>
      <c r="P14" s="5">
        <f t="shared" si="4"/>
        <v>255.93631055759198</v>
      </c>
      <c r="Q14" s="5">
        <f t="shared" si="4"/>
        <v>327.88286377979091</v>
      </c>
      <c r="R14" s="5">
        <f t="shared" si="4"/>
        <v>267.27385609698968</v>
      </c>
      <c r="S14" s="5">
        <f t="shared" si="4"/>
        <v>299.81065781206962</v>
      </c>
      <c r="T14" s="5">
        <f t="shared" si="4"/>
        <v>207.82359893248201</v>
      </c>
      <c r="U14" s="5">
        <f t="shared" si="4"/>
        <v>236.28078002184168</v>
      </c>
      <c r="V14" s="5">
        <f t="shared" si="4"/>
        <v>270.58742586185514</v>
      </c>
      <c r="W14" s="5">
        <f t="shared" si="4"/>
        <v>319.61356274308008</v>
      </c>
      <c r="X14" s="5">
        <f t="shared" si="4"/>
        <v>469.25796388177275</v>
      </c>
      <c r="Y14" s="5">
        <f t="shared" si="4"/>
        <v>554.58978234553945</v>
      </c>
      <c r="Z14" s="5">
        <f t="shared" si="4"/>
        <v>664.24413112270281</v>
      </c>
      <c r="AA14" s="5">
        <f t="shared" si="4"/>
        <v>757.55791329435306</v>
      </c>
      <c r="AB14" s="5">
        <f t="shared" si="4"/>
        <v>871.33814926925106</v>
      </c>
      <c r="AC14" s="5">
        <f t="shared" si="4"/>
        <v>966.44519629505055</v>
      </c>
      <c r="AD14" s="5">
        <f t="shared" si="4"/>
        <v>1066.0580642379607</v>
      </c>
      <c r="AE14" s="5">
        <f t="shared" si="4"/>
        <v>1161.2023394700554</v>
      </c>
      <c r="AF14" s="5">
        <f t="shared" si="4"/>
        <v>979.13927620591244</v>
      </c>
      <c r="AG14" s="5">
        <f t="shared" si="4"/>
        <v>211.28484905326403</v>
      </c>
      <c r="AH14" s="5">
        <f t="shared" si="4"/>
        <v>248.42850068358044</v>
      </c>
      <c r="AI14" s="5">
        <f t="shared" si="4"/>
        <v>470.23006721908638</v>
      </c>
      <c r="AJ14" s="5">
        <f t="shared" si="4"/>
        <v>535.27780233062276</v>
      </c>
      <c r="AK14" s="5">
        <f t="shared" si="4"/>
        <v>611.22879406850882</v>
      </c>
      <c r="AL14" s="5">
        <f t="shared" si="4"/>
        <v>703.12636619853788</v>
      </c>
      <c r="AM14" s="5">
        <f t="shared" si="4"/>
        <v>752.77206372854039</v>
      </c>
      <c r="AN14" s="5">
        <f t="shared" si="4"/>
        <v>898.47856661313688</v>
      </c>
      <c r="AO14" s="5">
        <f t="shared" si="4"/>
        <v>964.85772120358342</v>
      </c>
      <c r="AP14" s="5">
        <f t="shared" si="4"/>
        <v>514.38662772336397</v>
      </c>
      <c r="AQ14" s="5">
        <f t="shared" si="4"/>
        <v>555.44927817015855</v>
      </c>
      <c r="AR14" s="5">
        <f t="shared" si="4"/>
        <v>628.13611586889272</v>
      </c>
      <c r="AS14" s="5">
        <f t="shared" si="4"/>
        <v>650.13536995136201</v>
      </c>
      <c r="AT14" s="5">
        <f t="shared" si="4"/>
        <v>414.52841498177128</v>
      </c>
      <c r="AU14" s="5">
        <f t="shared" si="4"/>
        <v>439.74558467992557</v>
      </c>
      <c r="AV14" s="5">
        <f t="shared" si="4"/>
        <v>493.05911909279337</v>
      </c>
      <c r="AW14" s="5">
        <f t="shared" si="4"/>
        <v>526.40773999909914</v>
      </c>
      <c r="AX14" s="5">
        <f t="shared" si="4"/>
        <v>368.49026757407375</v>
      </c>
      <c r="AY14" s="5">
        <f t="shared" si="4"/>
        <v>403.71339778098906</v>
      </c>
      <c r="AZ14" s="5">
        <f t="shared" si="4"/>
        <v>465.89907187035152</v>
      </c>
      <c r="BA14" s="5">
        <f t="shared" si="4"/>
        <v>514.5562385896684</v>
      </c>
      <c r="BB14" s="5">
        <f t="shared" si="4"/>
        <v>390.00231388148319</v>
      </c>
      <c r="BC14" s="5">
        <f t="shared" si="4"/>
        <v>421.34285863133368</v>
      </c>
      <c r="BD14" s="5">
        <f t="shared" si="4"/>
        <v>480.53490919086312</v>
      </c>
      <c r="BE14" s="5">
        <f t="shared" si="4"/>
        <v>529.21798832518584</v>
      </c>
      <c r="BF14" s="5">
        <f t="shared" si="4"/>
        <v>554.93553087380997</v>
      </c>
      <c r="BG14" s="5">
        <f t="shared" si="4"/>
        <v>432.04320134175811</v>
      </c>
      <c r="BH14" s="5">
        <f t="shared" si="4"/>
        <v>475.58132266325168</v>
      </c>
      <c r="BI14" s="5">
        <f t="shared" si="4"/>
        <v>522.56789876646542</v>
      </c>
      <c r="BJ14" s="5">
        <f t="shared" si="4"/>
        <v>583.63877791465779</v>
      </c>
    </row>
    <row r="15" spans="1:62" x14ac:dyDescent="0.2">
      <c r="B15" s="10"/>
    </row>
    <row r="16" spans="1:62" x14ac:dyDescent="0.2">
      <c r="B16" s="9" t="s">
        <v>8</v>
      </c>
    </row>
    <row r="17" spans="2:64" x14ac:dyDescent="0.2">
      <c r="B17" s="10" t="s">
        <v>6</v>
      </c>
      <c r="E17" s="6">
        <v>0.26272979378700256</v>
      </c>
      <c r="F17" s="6">
        <v>0.26819273829460144</v>
      </c>
      <c r="G17" s="6">
        <v>0.29454606771469116</v>
      </c>
      <c r="H17" s="6">
        <v>0.46209663152694702</v>
      </c>
      <c r="I17" s="6">
        <v>0.62975746393203735</v>
      </c>
      <c r="J17" s="6">
        <v>0.40055662393569946</v>
      </c>
      <c r="K17" s="6">
        <v>0.41851577162742615</v>
      </c>
      <c r="L17" s="6">
        <v>4.0086418390274048E-2</v>
      </c>
      <c r="M17" s="6">
        <v>4.2408913373947144E-2</v>
      </c>
      <c r="N17" s="6">
        <v>3.775126114487648E-2</v>
      </c>
      <c r="O17" s="6">
        <v>3.9241943508386612E-2</v>
      </c>
      <c r="P17" s="6">
        <v>8.5057593882083893E-2</v>
      </c>
      <c r="Q17" s="6">
        <v>9.8146185278892517E-2</v>
      </c>
      <c r="R17" s="6">
        <v>0.12203738838434219</v>
      </c>
      <c r="S17" s="6">
        <v>0.13145843148231506</v>
      </c>
      <c r="T17" s="6">
        <v>0.18196694552898407</v>
      </c>
      <c r="U17" s="6">
        <v>0.20093394815921783</v>
      </c>
      <c r="V17" s="6">
        <v>0.22376036643981934</v>
      </c>
      <c r="W17" s="6">
        <v>0.25049170851707458</v>
      </c>
      <c r="X17" s="6">
        <v>0.32444790005683899</v>
      </c>
      <c r="Y17" s="6">
        <v>0.35258319973945618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6">
        <v>0</v>
      </c>
      <c r="AJ17" s="6">
        <v>0</v>
      </c>
      <c r="AK17" s="6">
        <v>0</v>
      </c>
      <c r="AL17" s="6">
        <v>0</v>
      </c>
      <c r="AM17" s="6">
        <v>0</v>
      </c>
      <c r="AN17" s="6">
        <v>0</v>
      </c>
      <c r="AO17" s="6">
        <v>0</v>
      </c>
      <c r="AP17" s="6">
        <v>0</v>
      </c>
      <c r="AQ17" s="6">
        <v>0</v>
      </c>
      <c r="AR17" s="6">
        <v>0</v>
      </c>
      <c r="AS17" s="6">
        <v>0</v>
      </c>
      <c r="AT17" s="6">
        <v>0</v>
      </c>
      <c r="AU17" s="6">
        <v>0</v>
      </c>
      <c r="AV17" s="6">
        <v>0</v>
      </c>
      <c r="AW17" s="6">
        <v>0</v>
      </c>
      <c r="AX17" s="6">
        <v>0</v>
      </c>
      <c r="AY17" s="6">
        <v>0</v>
      </c>
      <c r="AZ17" s="6">
        <v>0</v>
      </c>
      <c r="BA17" s="6">
        <v>0</v>
      </c>
      <c r="BB17" s="6">
        <v>0</v>
      </c>
      <c r="BC17" s="6">
        <v>0</v>
      </c>
      <c r="BD17" s="6">
        <v>0</v>
      </c>
      <c r="BE17" s="6">
        <v>0</v>
      </c>
      <c r="BF17" s="6">
        <v>0</v>
      </c>
      <c r="BG17" s="6">
        <v>0</v>
      </c>
      <c r="BH17" s="6">
        <v>0</v>
      </c>
      <c r="BI17" s="6">
        <v>0</v>
      </c>
      <c r="BJ17" s="6">
        <v>0</v>
      </c>
    </row>
    <row r="18" spans="2:64" x14ac:dyDescent="0.2">
      <c r="B18" s="10" t="s">
        <v>13</v>
      </c>
      <c r="E18" s="7">
        <v>10.97</v>
      </c>
      <c r="F18" s="7">
        <f>+E18</f>
        <v>10.97</v>
      </c>
      <c r="G18" s="7">
        <f>+F18</f>
        <v>10.97</v>
      </c>
      <c r="H18" s="7">
        <f t="shared" ref="H18:BJ18" si="5">+G18</f>
        <v>10.97</v>
      </c>
      <c r="I18" s="7">
        <f t="shared" si="5"/>
        <v>10.97</v>
      </c>
      <c r="J18" s="7">
        <f t="shared" si="5"/>
        <v>10.97</v>
      </c>
      <c r="K18" s="7">
        <f t="shared" si="5"/>
        <v>10.97</v>
      </c>
      <c r="L18" s="7">
        <f t="shared" si="5"/>
        <v>10.97</v>
      </c>
      <c r="M18" s="7">
        <f t="shared" si="5"/>
        <v>10.97</v>
      </c>
      <c r="N18" s="7">
        <f t="shared" si="5"/>
        <v>10.97</v>
      </c>
      <c r="O18" s="7">
        <f t="shared" si="5"/>
        <v>10.97</v>
      </c>
      <c r="P18" s="7">
        <f t="shared" si="5"/>
        <v>10.97</v>
      </c>
      <c r="Q18" s="7">
        <f t="shared" si="5"/>
        <v>10.97</v>
      </c>
      <c r="R18" s="7">
        <f t="shared" si="5"/>
        <v>10.97</v>
      </c>
      <c r="S18" s="7">
        <f t="shared" si="5"/>
        <v>10.97</v>
      </c>
      <c r="T18" s="7">
        <f t="shared" si="5"/>
        <v>10.97</v>
      </c>
      <c r="U18" s="7">
        <f t="shared" si="5"/>
        <v>10.97</v>
      </c>
      <c r="V18" s="7">
        <f t="shared" si="5"/>
        <v>10.97</v>
      </c>
      <c r="W18" s="7">
        <f t="shared" si="5"/>
        <v>10.97</v>
      </c>
      <c r="X18" s="7">
        <f t="shared" si="5"/>
        <v>10.97</v>
      </c>
      <c r="Y18" s="7">
        <f t="shared" si="5"/>
        <v>10.97</v>
      </c>
      <c r="Z18" s="7">
        <f t="shared" si="5"/>
        <v>10.97</v>
      </c>
      <c r="AA18" s="7">
        <f t="shared" si="5"/>
        <v>10.97</v>
      </c>
      <c r="AB18" s="7">
        <f t="shared" si="5"/>
        <v>10.97</v>
      </c>
      <c r="AC18" s="7">
        <f t="shared" si="5"/>
        <v>10.97</v>
      </c>
      <c r="AD18" s="7">
        <f t="shared" si="5"/>
        <v>10.97</v>
      </c>
      <c r="AE18" s="7">
        <f t="shared" si="5"/>
        <v>10.97</v>
      </c>
      <c r="AF18" s="7">
        <f t="shared" si="5"/>
        <v>10.97</v>
      </c>
      <c r="AG18" s="7">
        <f t="shared" si="5"/>
        <v>10.97</v>
      </c>
      <c r="AH18" s="7">
        <f t="shared" si="5"/>
        <v>10.97</v>
      </c>
      <c r="AI18" s="7">
        <f t="shared" si="5"/>
        <v>10.97</v>
      </c>
      <c r="AJ18" s="7">
        <f t="shared" si="5"/>
        <v>10.97</v>
      </c>
      <c r="AK18" s="7">
        <f t="shared" si="5"/>
        <v>10.97</v>
      </c>
      <c r="AL18" s="7">
        <f t="shared" si="5"/>
        <v>10.97</v>
      </c>
      <c r="AM18" s="7">
        <f t="shared" si="5"/>
        <v>10.97</v>
      </c>
      <c r="AN18" s="7">
        <f t="shared" si="5"/>
        <v>10.97</v>
      </c>
      <c r="AO18" s="7">
        <f t="shared" si="5"/>
        <v>10.97</v>
      </c>
      <c r="AP18" s="7">
        <f t="shared" si="5"/>
        <v>10.97</v>
      </c>
      <c r="AQ18" s="7">
        <f t="shared" si="5"/>
        <v>10.97</v>
      </c>
      <c r="AR18" s="7">
        <f t="shared" si="5"/>
        <v>10.97</v>
      </c>
      <c r="AS18" s="7">
        <f t="shared" si="5"/>
        <v>10.97</v>
      </c>
      <c r="AT18" s="7">
        <f t="shared" si="5"/>
        <v>10.97</v>
      </c>
      <c r="AU18" s="7">
        <f t="shared" si="5"/>
        <v>10.97</v>
      </c>
      <c r="AV18" s="7">
        <f t="shared" si="5"/>
        <v>10.97</v>
      </c>
      <c r="AW18" s="7">
        <f t="shared" si="5"/>
        <v>10.97</v>
      </c>
      <c r="AX18" s="7">
        <f t="shared" si="5"/>
        <v>10.97</v>
      </c>
      <c r="AY18" s="7">
        <f t="shared" si="5"/>
        <v>10.97</v>
      </c>
      <c r="AZ18" s="7">
        <f t="shared" si="5"/>
        <v>10.97</v>
      </c>
      <c r="BA18" s="7">
        <f t="shared" si="5"/>
        <v>10.97</v>
      </c>
      <c r="BB18" s="7">
        <f t="shared" si="5"/>
        <v>10.97</v>
      </c>
      <c r="BC18" s="7">
        <f t="shared" si="5"/>
        <v>10.97</v>
      </c>
      <c r="BD18" s="7">
        <f t="shared" si="5"/>
        <v>10.97</v>
      </c>
      <c r="BE18" s="7">
        <f t="shared" si="5"/>
        <v>10.97</v>
      </c>
      <c r="BF18" s="7">
        <f t="shared" si="5"/>
        <v>10.97</v>
      </c>
      <c r="BG18" s="7">
        <f t="shared" si="5"/>
        <v>10.97</v>
      </c>
      <c r="BH18" s="7">
        <f t="shared" si="5"/>
        <v>10.97</v>
      </c>
      <c r="BI18" s="7">
        <f t="shared" si="5"/>
        <v>10.97</v>
      </c>
      <c r="BJ18" s="7">
        <f t="shared" si="5"/>
        <v>10.97</v>
      </c>
    </row>
    <row r="19" spans="2:64" x14ac:dyDescent="0.2">
      <c r="B19" s="10" t="s">
        <v>7</v>
      </c>
      <c r="E19" s="5">
        <f>E17*E18*E$9</f>
        <v>52.991133374589083</v>
      </c>
      <c r="F19" s="5">
        <f t="shared" ref="F19:BJ19" si="6">F17*F18*F$9</f>
        <v>56.214214397026602</v>
      </c>
      <c r="G19" s="5">
        <f t="shared" si="6"/>
        <v>67.008010984371907</v>
      </c>
      <c r="H19" s="5">
        <f t="shared" si="6"/>
        <v>112.7846318646282</v>
      </c>
      <c r="I19" s="5">
        <f t="shared" si="6"/>
        <v>160.22743452490391</v>
      </c>
      <c r="J19" s="5">
        <f t="shared" si="6"/>
        <v>108.5519986896515</v>
      </c>
      <c r="K19" s="5">
        <f t="shared" si="6"/>
        <v>118.38197801040263</v>
      </c>
      <c r="L19" s="5">
        <f t="shared" si="6"/>
        <v>11.88243097121984</v>
      </c>
      <c r="M19" s="5">
        <f t="shared" si="6"/>
        <v>13.074240087251964</v>
      </c>
      <c r="N19" s="5">
        <f t="shared" si="6"/>
        <v>12.036313113444152</v>
      </c>
      <c r="O19" s="5">
        <f t="shared" si="6"/>
        <v>12.925716195737497</v>
      </c>
      <c r="P19" s="5">
        <f t="shared" si="6"/>
        <v>29.409805408216339</v>
      </c>
      <c r="Q19" s="5">
        <f t="shared" si="6"/>
        <v>35.118615017553275</v>
      </c>
      <c r="R19" s="5">
        <f t="shared" si="6"/>
        <v>45.115880074419088</v>
      </c>
      <c r="S19" s="5">
        <f t="shared" si="6"/>
        <v>50.182160770975948</v>
      </c>
      <c r="T19" s="5">
        <f t="shared" si="6"/>
        <v>71.622844841212043</v>
      </c>
      <c r="U19" s="5">
        <f t="shared" si="6"/>
        <v>80.602641955249155</v>
      </c>
      <c r="V19" s="5">
        <f t="shared" si="6"/>
        <v>91.443121892879006</v>
      </c>
      <c r="W19" s="5">
        <f t="shared" si="6"/>
        <v>104.631561453695</v>
      </c>
      <c r="X19" s="5">
        <f t="shared" si="6"/>
        <v>138.39567863953712</v>
      </c>
      <c r="Y19" s="5">
        <f t="shared" si="6"/>
        <v>153.05420567188352</v>
      </c>
      <c r="Z19" s="5">
        <f t="shared" si="6"/>
        <v>0</v>
      </c>
      <c r="AA19" s="5">
        <f t="shared" si="6"/>
        <v>0</v>
      </c>
      <c r="AB19" s="5">
        <f t="shared" si="6"/>
        <v>0</v>
      </c>
      <c r="AC19" s="5">
        <f t="shared" si="6"/>
        <v>0</v>
      </c>
      <c r="AD19" s="5">
        <f t="shared" si="6"/>
        <v>0</v>
      </c>
      <c r="AE19" s="5">
        <f t="shared" si="6"/>
        <v>0</v>
      </c>
      <c r="AF19" s="5">
        <f t="shared" si="6"/>
        <v>0</v>
      </c>
      <c r="AG19" s="5">
        <f t="shared" si="6"/>
        <v>0</v>
      </c>
      <c r="AH19" s="5">
        <f t="shared" si="6"/>
        <v>0</v>
      </c>
      <c r="AI19" s="5">
        <f t="shared" si="6"/>
        <v>0</v>
      </c>
      <c r="AJ19" s="5">
        <f t="shared" si="6"/>
        <v>0</v>
      </c>
      <c r="AK19" s="5">
        <f t="shared" si="6"/>
        <v>0</v>
      </c>
      <c r="AL19" s="5">
        <f t="shared" si="6"/>
        <v>0</v>
      </c>
      <c r="AM19" s="5">
        <f t="shared" si="6"/>
        <v>0</v>
      </c>
      <c r="AN19" s="5">
        <f t="shared" si="6"/>
        <v>0</v>
      </c>
      <c r="AO19" s="5">
        <f t="shared" si="6"/>
        <v>0</v>
      </c>
      <c r="AP19" s="5">
        <f t="shared" si="6"/>
        <v>0</v>
      </c>
      <c r="AQ19" s="5">
        <f t="shared" si="6"/>
        <v>0</v>
      </c>
      <c r="AR19" s="5">
        <f t="shared" si="6"/>
        <v>0</v>
      </c>
      <c r="AS19" s="5">
        <f t="shared" si="6"/>
        <v>0</v>
      </c>
      <c r="AT19" s="5">
        <f t="shared" si="6"/>
        <v>0</v>
      </c>
      <c r="AU19" s="5">
        <f t="shared" si="6"/>
        <v>0</v>
      </c>
      <c r="AV19" s="5">
        <f t="shared" si="6"/>
        <v>0</v>
      </c>
      <c r="AW19" s="5">
        <f t="shared" si="6"/>
        <v>0</v>
      </c>
      <c r="AX19" s="5">
        <f t="shared" si="6"/>
        <v>0</v>
      </c>
      <c r="AY19" s="5">
        <f t="shared" si="6"/>
        <v>0</v>
      </c>
      <c r="AZ19" s="5">
        <f t="shared" si="6"/>
        <v>0</v>
      </c>
      <c r="BA19" s="5">
        <f t="shared" si="6"/>
        <v>0</v>
      </c>
      <c r="BB19" s="5">
        <f t="shared" si="6"/>
        <v>0</v>
      </c>
      <c r="BC19" s="5">
        <f t="shared" si="6"/>
        <v>0</v>
      </c>
      <c r="BD19" s="5">
        <f t="shared" si="6"/>
        <v>0</v>
      </c>
      <c r="BE19" s="5">
        <f t="shared" si="6"/>
        <v>0</v>
      </c>
      <c r="BF19" s="5">
        <f t="shared" si="6"/>
        <v>0</v>
      </c>
      <c r="BG19" s="5">
        <f t="shared" si="6"/>
        <v>0</v>
      </c>
      <c r="BH19" s="5">
        <f t="shared" si="6"/>
        <v>0</v>
      </c>
      <c r="BI19" s="5">
        <f t="shared" si="6"/>
        <v>0</v>
      </c>
      <c r="BJ19" s="5">
        <f t="shared" si="6"/>
        <v>0</v>
      </c>
    </row>
    <row r="20" spans="2:64" x14ac:dyDescent="0.2">
      <c r="B20" s="10"/>
    </row>
    <row r="21" spans="2:64" x14ac:dyDescent="0.2">
      <c r="B21" s="9" t="s">
        <v>9</v>
      </c>
    </row>
    <row r="22" spans="2:64" x14ac:dyDescent="0.2">
      <c r="B22" s="10" t="s">
        <v>6</v>
      </c>
      <c r="E22" s="6">
        <v>0</v>
      </c>
      <c r="F22" s="6">
        <v>0</v>
      </c>
      <c r="G22" s="6">
        <v>0</v>
      </c>
      <c r="H22" s="6">
        <v>0</v>
      </c>
      <c r="I22" s="6">
        <v>0.96989065408706665</v>
      </c>
      <c r="J22" s="6">
        <v>10.715073585510254</v>
      </c>
      <c r="K22" s="6">
        <v>11.015529632568359</v>
      </c>
      <c r="L22" s="6">
        <v>8.8708445429801941E-2</v>
      </c>
      <c r="M22" s="6">
        <v>9.4456493854522705E-2</v>
      </c>
      <c r="N22" s="6">
        <v>8.2835309207439423E-2</v>
      </c>
      <c r="O22" s="6">
        <v>8.6233392357826233E-2</v>
      </c>
      <c r="P22" s="6">
        <v>0.87212425470352173</v>
      </c>
      <c r="Q22" s="6">
        <v>1.0585260391235352</v>
      </c>
      <c r="R22" s="6">
        <v>1.1334387063980103</v>
      </c>
      <c r="S22" s="6">
        <v>1.1734154224395752</v>
      </c>
      <c r="T22" s="6">
        <v>1.2445424795150757</v>
      </c>
      <c r="U22" s="6">
        <v>1.3052715063095093</v>
      </c>
      <c r="V22" s="6">
        <v>1.423108696937561</v>
      </c>
      <c r="W22" s="6">
        <v>1.7696651220321655</v>
      </c>
      <c r="X22" s="6">
        <v>3.0643246173858643</v>
      </c>
      <c r="Y22" s="6">
        <v>3.3141841888427734</v>
      </c>
      <c r="Z22" s="6">
        <v>3.6071896553039551</v>
      </c>
      <c r="AA22" s="6">
        <v>3.9945056438446045</v>
      </c>
      <c r="AB22" s="6">
        <v>4.3054113388061523</v>
      </c>
      <c r="AC22" s="6">
        <v>4.5976090431213379</v>
      </c>
      <c r="AD22" s="6">
        <v>4.8751287460327148</v>
      </c>
      <c r="AE22" s="6">
        <v>5.1228513717651367</v>
      </c>
      <c r="AF22" s="6">
        <v>4.4122676849365234</v>
      </c>
      <c r="AG22" s="6">
        <v>0.74234586954116821</v>
      </c>
      <c r="AH22" s="6">
        <v>0.78202664852142334</v>
      </c>
      <c r="AI22" s="6">
        <v>0</v>
      </c>
      <c r="AJ22" s="6">
        <v>0</v>
      </c>
      <c r="AK22" s="6">
        <v>0</v>
      </c>
      <c r="AL22" s="6">
        <v>0</v>
      </c>
      <c r="AM22" s="6">
        <v>0</v>
      </c>
      <c r="AN22" s="6">
        <v>0</v>
      </c>
      <c r="AO22" s="6">
        <v>8.4462955594062805E-2</v>
      </c>
      <c r="AP22" s="6">
        <v>2.3196415901184082</v>
      </c>
      <c r="AQ22" s="6">
        <v>2.4532558917999268</v>
      </c>
      <c r="AR22" s="6">
        <v>2.8415226936340332</v>
      </c>
      <c r="AS22" s="6">
        <v>3.1933802664279938</v>
      </c>
      <c r="AT22" s="6">
        <v>4.2092164754867554</v>
      </c>
      <c r="AU22" s="6">
        <v>4.4575488567352295</v>
      </c>
      <c r="AV22" s="6">
        <v>4.8264037370681763</v>
      </c>
      <c r="AW22" s="6">
        <v>5.3127050995826721</v>
      </c>
      <c r="AX22" s="6">
        <v>6.3118854761123657</v>
      </c>
      <c r="AY22" s="6">
        <v>6.7450017929077148</v>
      </c>
      <c r="AZ22" s="6">
        <v>7.4224890470504761</v>
      </c>
      <c r="BA22" s="6">
        <v>8.136486828327179</v>
      </c>
      <c r="BB22" s="6">
        <v>9.1067744493484497</v>
      </c>
      <c r="BC22" s="6">
        <v>9.6418441534042358</v>
      </c>
      <c r="BD22" s="6">
        <v>10.517982602119446</v>
      </c>
      <c r="BE22" s="6">
        <v>11.244933843612671</v>
      </c>
      <c r="BF22" s="6">
        <v>12.035034537315369</v>
      </c>
      <c r="BG22" s="6">
        <v>12.993059754371643</v>
      </c>
      <c r="BH22" s="6">
        <v>14.718880891799927</v>
      </c>
      <c r="BI22" s="6">
        <v>15.969947785139084</v>
      </c>
      <c r="BJ22" s="6">
        <v>20.844680190086365</v>
      </c>
    </row>
    <row r="23" spans="2:64" x14ac:dyDescent="0.2">
      <c r="B23" s="10" t="s">
        <v>13</v>
      </c>
      <c r="E23" s="7">
        <v>9.4339999999999993</v>
      </c>
      <c r="F23" s="7">
        <f>+E23</f>
        <v>9.4339999999999993</v>
      </c>
      <c r="G23" s="7">
        <f t="shared" ref="G23:BJ23" si="7">+F23</f>
        <v>9.4339999999999993</v>
      </c>
      <c r="H23" s="7">
        <f t="shared" si="7"/>
        <v>9.4339999999999993</v>
      </c>
      <c r="I23" s="7">
        <f t="shared" si="7"/>
        <v>9.4339999999999993</v>
      </c>
      <c r="J23" s="7">
        <f t="shared" si="7"/>
        <v>9.4339999999999993</v>
      </c>
      <c r="K23" s="7">
        <f t="shared" si="7"/>
        <v>9.4339999999999993</v>
      </c>
      <c r="L23" s="7">
        <f t="shared" si="7"/>
        <v>9.4339999999999993</v>
      </c>
      <c r="M23" s="7">
        <f t="shared" si="7"/>
        <v>9.4339999999999993</v>
      </c>
      <c r="N23" s="7">
        <f t="shared" si="7"/>
        <v>9.4339999999999993</v>
      </c>
      <c r="O23" s="7">
        <f t="shared" si="7"/>
        <v>9.4339999999999993</v>
      </c>
      <c r="P23" s="7">
        <f t="shared" si="7"/>
        <v>9.4339999999999993</v>
      </c>
      <c r="Q23" s="7">
        <f t="shared" si="7"/>
        <v>9.4339999999999993</v>
      </c>
      <c r="R23" s="7">
        <f t="shared" si="7"/>
        <v>9.4339999999999993</v>
      </c>
      <c r="S23" s="7">
        <f t="shared" si="7"/>
        <v>9.4339999999999993</v>
      </c>
      <c r="T23" s="7">
        <f t="shared" si="7"/>
        <v>9.4339999999999993</v>
      </c>
      <c r="U23" s="7">
        <f t="shared" si="7"/>
        <v>9.4339999999999993</v>
      </c>
      <c r="V23" s="7">
        <f t="shared" si="7"/>
        <v>9.4339999999999993</v>
      </c>
      <c r="W23" s="7">
        <f t="shared" si="7"/>
        <v>9.4339999999999993</v>
      </c>
      <c r="X23" s="7">
        <f t="shared" si="7"/>
        <v>9.4339999999999993</v>
      </c>
      <c r="Y23" s="7">
        <f t="shared" si="7"/>
        <v>9.4339999999999993</v>
      </c>
      <c r="Z23" s="7">
        <f t="shared" si="7"/>
        <v>9.4339999999999993</v>
      </c>
      <c r="AA23" s="7">
        <f t="shared" si="7"/>
        <v>9.4339999999999993</v>
      </c>
      <c r="AB23" s="7">
        <f t="shared" si="7"/>
        <v>9.4339999999999993</v>
      </c>
      <c r="AC23" s="7">
        <f t="shared" si="7"/>
        <v>9.4339999999999993</v>
      </c>
      <c r="AD23" s="7">
        <f t="shared" si="7"/>
        <v>9.4339999999999993</v>
      </c>
      <c r="AE23" s="7">
        <f t="shared" si="7"/>
        <v>9.4339999999999993</v>
      </c>
      <c r="AF23" s="7">
        <f t="shared" si="7"/>
        <v>9.4339999999999993</v>
      </c>
      <c r="AG23" s="7">
        <f t="shared" si="7"/>
        <v>9.4339999999999993</v>
      </c>
      <c r="AH23" s="7">
        <f t="shared" si="7"/>
        <v>9.4339999999999993</v>
      </c>
      <c r="AI23" s="7">
        <f t="shared" si="7"/>
        <v>9.4339999999999993</v>
      </c>
      <c r="AJ23" s="7">
        <f t="shared" si="7"/>
        <v>9.4339999999999993</v>
      </c>
      <c r="AK23" s="7">
        <f t="shared" si="7"/>
        <v>9.4339999999999993</v>
      </c>
      <c r="AL23" s="7">
        <f t="shared" si="7"/>
        <v>9.4339999999999993</v>
      </c>
      <c r="AM23" s="7">
        <f t="shared" si="7"/>
        <v>9.4339999999999993</v>
      </c>
      <c r="AN23" s="7">
        <f t="shared" si="7"/>
        <v>9.4339999999999993</v>
      </c>
      <c r="AO23" s="7">
        <f t="shared" si="7"/>
        <v>9.4339999999999993</v>
      </c>
      <c r="AP23" s="7">
        <f t="shared" si="7"/>
        <v>9.4339999999999993</v>
      </c>
      <c r="AQ23" s="7">
        <f t="shared" si="7"/>
        <v>9.4339999999999993</v>
      </c>
      <c r="AR23" s="7">
        <f t="shared" si="7"/>
        <v>9.4339999999999993</v>
      </c>
      <c r="AS23" s="7">
        <f t="shared" si="7"/>
        <v>9.4339999999999993</v>
      </c>
      <c r="AT23" s="7">
        <f t="shared" si="7"/>
        <v>9.4339999999999993</v>
      </c>
      <c r="AU23" s="7">
        <f t="shared" si="7"/>
        <v>9.4339999999999993</v>
      </c>
      <c r="AV23" s="7">
        <f t="shared" si="7"/>
        <v>9.4339999999999993</v>
      </c>
      <c r="AW23" s="7">
        <f t="shared" si="7"/>
        <v>9.4339999999999993</v>
      </c>
      <c r="AX23" s="7">
        <f t="shared" si="7"/>
        <v>9.4339999999999993</v>
      </c>
      <c r="AY23" s="7">
        <f t="shared" si="7"/>
        <v>9.4339999999999993</v>
      </c>
      <c r="AZ23" s="7">
        <f t="shared" si="7"/>
        <v>9.4339999999999993</v>
      </c>
      <c r="BA23" s="7">
        <f t="shared" si="7"/>
        <v>9.4339999999999993</v>
      </c>
      <c r="BB23" s="7">
        <f t="shared" si="7"/>
        <v>9.4339999999999993</v>
      </c>
      <c r="BC23" s="7">
        <f t="shared" si="7"/>
        <v>9.4339999999999993</v>
      </c>
      <c r="BD23" s="7">
        <f t="shared" si="7"/>
        <v>9.4339999999999993</v>
      </c>
      <c r="BE23" s="7">
        <f t="shared" si="7"/>
        <v>9.4339999999999993</v>
      </c>
      <c r="BF23" s="7">
        <f t="shared" si="7"/>
        <v>9.4339999999999993</v>
      </c>
      <c r="BG23" s="7">
        <f t="shared" si="7"/>
        <v>9.4339999999999993</v>
      </c>
      <c r="BH23" s="7">
        <f t="shared" si="7"/>
        <v>9.4339999999999993</v>
      </c>
      <c r="BI23" s="7">
        <f t="shared" si="7"/>
        <v>9.4339999999999993</v>
      </c>
      <c r="BJ23" s="7">
        <f t="shared" si="7"/>
        <v>9.4339999999999993</v>
      </c>
    </row>
    <row r="24" spans="2:64" x14ac:dyDescent="0.2">
      <c r="B24" s="10" t="s">
        <v>7</v>
      </c>
      <c r="E24" s="5">
        <f>E22*E23*E$9</f>
        <v>0</v>
      </c>
      <c r="F24" s="5">
        <f t="shared" ref="F24:BJ24" si="8">F22*F23*F$9</f>
        <v>0</v>
      </c>
      <c r="G24" s="5">
        <f t="shared" si="8"/>
        <v>0</v>
      </c>
      <c r="H24" s="5">
        <f t="shared" si="8"/>
        <v>0</v>
      </c>
      <c r="I24" s="5">
        <f t="shared" si="8"/>
        <v>212.21475395223675</v>
      </c>
      <c r="J24" s="5">
        <f t="shared" si="8"/>
        <v>2497.2286478977048</v>
      </c>
      <c r="K24" s="5">
        <f t="shared" si="8"/>
        <v>2679.5902614858628</v>
      </c>
      <c r="L24" s="5">
        <f t="shared" si="8"/>
        <v>22.613212187946171</v>
      </c>
      <c r="M24" s="5">
        <f t="shared" si="8"/>
        <v>25.04265532865131</v>
      </c>
      <c r="N24" s="5">
        <f t="shared" si="8"/>
        <v>22.712594876478551</v>
      </c>
      <c r="O24" s="5">
        <f t="shared" si="8"/>
        <v>24.426926376523074</v>
      </c>
      <c r="P24" s="5">
        <f t="shared" si="8"/>
        <v>259.32636167865877</v>
      </c>
      <c r="Q24" s="5">
        <f t="shared" si="8"/>
        <v>325.72774011453629</v>
      </c>
      <c r="R24" s="5">
        <f t="shared" si="8"/>
        <v>360.34940748255252</v>
      </c>
      <c r="S24" s="5">
        <f t="shared" si="8"/>
        <v>385.21389811407374</v>
      </c>
      <c r="T24" s="5">
        <f t="shared" si="8"/>
        <v>421.26757341261862</v>
      </c>
      <c r="U24" s="5">
        <f t="shared" si="8"/>
        <v>450.28352915728783</v>
      </c>
      <c r="V24" s="5">
        <f t="shared" si="8"/>
        <v>500.14415421969915</v>
      </c>
      <c r="W24" s="5">
        <f t="shared" si="8"/>
        <v>635.69630552617139</v>
      </c>
      <c r="X24" s="5">
        <f t="shared" si="8"/>
        <v>1124.0912739172229</v>
      </c>
      <c r="Y24" s="5">
        <f t="shared" si="8"/>
        <v>1237.227425651203</v>
      </c>
      <c r="Z24" s="5">
        <f t="shared" si="8"/>
        <v>1374.6510280727148</v>
      </c>
      <c r="AA24" s="5">
        <f t="shared" si="8"/>
        <v>1552.6630175865239</v>
      </c>
      <c r="AB24" s="5">
        <f t="shared" si="8"/>
        <v>1706.9805724673117</v>
      </c>
      <c r="AC24" s="5">
        <f t="shared" si="8"/>
        <v>1858.5692030937671</v>
      </c>
      <c r="AD24" s="5">
        <f t="shared" si="8"/>
        <v>2008.6530615068318</v>
      </c>
      <c r="AE24" s="5">
        <f t="shared" si="8"/>
        <v>2156.3424225561025</v>
      </c>
      <c r="AF24" s="5">
        <f t="shared" si="8"/>
        <v>1891.5383976222456</v>
      </c>
      <c r="AG24" s="5">
        <f t="shared" si="8"/>
        <v>324.85465322979854</v>
      </c>
      <c r="AH24" s="5">
        <f t="shared" si="8"/>
        <v>349.31647041305064</v>
      </c>
      <c r="AI24" s="5">
        <f t="shared" si="8"/>
        <v>0</v>
      </c>
      <c r="AJ24" s="5">
        <f t="shared" si="8"/>
        <v>0</v>
      </c>
      <c r="AK24" s="5">
        <f t="shared" si="8"/>
        <v>0</v>
      </c>
      <c r="AL24" s="5">
        <f t="shared" si="8"/>
        <v>0</v>
      </c>
      <c r="AM24" s="5">
        <f t="shared" si="8"/>
        <v>0</v>
      </c>
      <c r="AN24" s="5">
        <f t="shared" si="8"/>
        <v>0</v>
      </c>
      <c r="AO24" s="5">
        <f t="shared" si="8"/>
        <v>43.377478949123557</v>
      </c>
      <c r="AP24" s="5">
        <f t="shared" si="8"/>
        <v>1215.3219872007294</v>
      </c>
      <c r="AQ24" s="5">
        <f t="shared" si="8"/>
        <v>1310.7613508743261</v>
      </c>
      <c r="AR24" s="5">
        <f t="shared" si="8"/>
        <v>1547.2152955201575</v>
      </c>
      <c r="AS24" s="5">
        <f t="shared" si="8"/>
        <v>1771.8812419302258</v>
      </c>
      <c r="AT24" s="5">
        <f t="shared" si="8"/>
        <v>2383.9350252243339</v>
      </c>
      <c r="AU24" s="5">
        <f t="shared" si="8"/>
        <v>2576.5576500777479</v>
      </c>
      <c r="AV24" s="5">
        <f t="shared" si="8"/>
        <v>2845.2674482474122</v>
      </c>
      <c r="AW24" s="5">
        <f t="shared" si="8"/>
        <v>3193.900817730525</v>
      </c>
      <c r="AX24" s="5">
        <f t="shared" si="8"/>
        <v>3867.1766984622918</v>
      </c>
      <c r="AY24" s="5">
        <f t="shared" si="8"/>
        <v>4219.9699826619753</v>
      </c>
      <c r="AZ24" s="5">
        <f t="shared" si="8"/>
        <v>4738.7880472470661</v>
      </c>
      <c r="BA24" s="5">
        <f t="shared" si="8"/>
        <v>5300.0212569389696</v>
      </c>
      <c r="BB24" s="5">
        <f t="shared" si="8"/>
        <v>6048.5547748532563</v>
      </c>
      <c r="BC24" s="5">
        <f t="shared" si="8"/>
        <v>6528.9190193347831</v>
      </c>
      <c r="BD24" s="5">
        <f t="shared" si="8"/>
        <v>7270.3364893172902</v>
      </c>
      <c r="BE24" s="5">
        <f t="shared" si="8"/>
        <v>7933.1203904602853</v>
      </c>
      <c r="BF24" s="5">
        <f t="shared" si="8"/>
        <v>8660.1502945544053</v>
      </c>
      <c r="BG24" s="5">
        <f t="shared" si="8"/>
        <v>9534.615053343492</v>
      </c>
      <c r="BH24" s="5">
        <f t="shared" si="8"/>
        <v>11008.517224656975</v>
      </c>
      <c r="BI24" s="5">
        <f t="shared" si="8"/>
        <v>12189.94003593872</v>
      </c>
      <c r="BJ24" s="5">
        <f t="shared" si="8"/>
        <v>16234.924440694138</v>
      </c>
    </row>
    <row r="25" spans="2:64" x14ac:dyDescent="0.2">
      <c r="B25" s="10"/>
    </row>
    <row r="26" spans="2:64" ht="15" x14ac:dyDescent="0.2">
      <c r="B26" s="11" t="s">
        <v>18</v>
      </c>
      <c r="C26" s="7"/>
    </row>
    <row r="27" spans="2:64" x14ac:dyDescent="0.2">
      <c r="B27" s="10" t="s">
        <v>6</v>
      </c>
      <c r="C27" s="7"/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6">
        <v>0.96026766300201416</v>
      </c>
      <c r="AG27" s="6">
        <v>10.481654167175293</v>
      </c>
      <c r="AH27" s="6">
        <v>11.189479827880859</v>
      </c>
      <c r="AI27" s="6">
        <v>11.883103370666504</v>
      </c>
      <c r="AJ27" s="6">
        <v>12.646763801574707</v>
      </c>
      <c r="AK27" s="6">
        <v>13.329277038574219</v>
      </c>
      <c r="AL27" s="6">
        <v>14.028767585754395</v>
      </c>
      <c r="AM27" s="6">
        <v>14.563417434692383</v>
      </c>
      <c r="AN27" s="6">
        <v>15.197371482849121</v>
      </c>
      <c r="AO27" s="6">
        <v>15.762774467468262</v>
      </c>
      <c r="AP27" s="6">
        <v>15.75386905670166</v>
      </c>
      <c r="AQ27" s="6">
        <v>16.358226776123047</v>
      </c>
      <c r="AR27" s="6">
        <v>16.806219100952148</v>
      </c>
      <c r="AS27" s="6">
        <v>17.27629280090332</v>
      </c>
      <c r="AT27" s="6">
        <v>17.678571701049805</v>
      </c>
      <c r="AU27" s="6">
        <v>18.470930099487305</v>
      </c>
      <c r="AV27" s="6">
        <v>19.145172119140625</v>
      </c>
      <c r="AW27" s="6">
        <v>23.458425521850586</v>
      </c>
      <c r="AX27" s="6">
        <v>27.628532409667969</v>
      </c>
      <c r="AY27" s="6">
        <v>31.885541915893555</v>
      </c>
      <c r="AZ27" s="6">
        <v>36.170551300048828</v>
      </c>
      <c r="BA27" s="6">
        <v>40.745010375976563</v>
      </c>
      <c r="BB27" s="6">
        <v>45.036174774169922</v>
      </c>
      <c r="BC27" s="6">
        <v>49.240207672119141</v>
      </c>
      <c r="BD27" s="6">
        <v>53.980777740478516</v>
      </c>
      <c r="BE27" s="6">
        <v>58.397190093994141</v>
      </c>
      <c r="BF27" s="6">
        <v>62.882225036621094</v>
      </c>
      <c r="BG27" s="6">
        <v>67.148651123046875</v>
      </c>
      <c r="BH27" s="6">
        <v>75.099594116210938</v>
      </c>
      <c r="BI27" s="6">
        <v>86.813507080078125</v>
      </c>
      <c r="BJ27" s="6">
        <v>98.050674438476563</v>
      </c>
    </row>
    <row r="28" spans="2:64" x14ac:dyDescent="0.2">
      <c r="B28" s="10" t="s">
        <v>13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7">
        <v>8.3874770294348586</v>
      </c>
      <c r="AG28" s="7">
        <v>7.9699382534786833</v>
      </c>
      <c r="AH28" s="7">
        <v>7.936964969392684</v>
      </c>
      <c r="AI28" s="7">
        <v>7.9242471829072025</v>
      </c>
      <c r="AJ28" s="7">
        <v>7.885809148657577</v>
      </c>
      <c r="AK28" s="7">
        <v>7.8780314418106219</v>
      </c>
      <c r="AL28" s="7">
        <v>7.8614226746511484</v>
      </c>
      <c r="AM28" s="7">
        <v>7.8483151203831092</v>
      </c>
      <c r="AN28" s="7">
        <v>7.8273860689902035</v>
      </c>
      <c r="AO28" s="7">
        <v>7.8173261356671109</v>
      </c>
      <c r="AP28" s="7">
        <v>7.8145460040731098</v>
      </c>
      <c r="AQ28" s="7">
        <v>7.8115540699133472</v>
      </c>
      <c r="AR28" s="7">
        <v>7.8040871218402845</v>
      </c>
      <c r="AS28" s="7">
        <v>7.8040871218402845</v>
      </c>
      <c r="AT28" s="7">
        <v>7.7950439676671461</v>
      </c>
      <c r="AU28" s="7">
        <v>7.7908383910077541</v>
      </c>
      <c r="AV28" s="7">
        <v>7.7944592450669026</v>
      </c>
      <c r="AW28" s="7">
        <v>7.9203249221459444</v>
      </c>
      <c r="AX28" s="7">
        <v>8.0069891755618841</v>
      </c>
      <c r="AY28" s="7">
        <v>8.0691942032393378</v>
      </c>
      <c r="AZ28" s="7">
        <v>8.1215590222819838</v>
      </c>
      <c r="BA28" s="7">
        <v>8.1579749310465779</v>
      </c>
      <c r="BB28" s="7">
        <v>8.1909827396055928</v>
      </c>
      <c r="BC28" s="7">
        <v>8.215737715453141</v>
      </c>
      <c r="BD28" s="7">
        <v>8.2375692936291305</v>
      </c>
      <c r="BE28" s="7">
        <v>8.2553235060895869</v>
      </c>
      <c r="BF28" s="7">
        <v>8.2700529611333984</v>
      </c>
      <c r="BG28" s="7">
        <v>8.2810057493175666</v>
      </c>
      <c r="BH28" s="7">
        <v>8.3047512360930416</v>
      </c>
      <c r="BI28" s="7">
        <v>8.3367491327443712</v>
      </c>
      <c r="BJ28" s="7">
        <v>8.3890192552788516</v>
      </c>
    </row>
    <row r="29" spans="2:64" x14ac:dyDescent="0.2">
      <c r="B29" s="10" t="s">
        <v>7</v>
      </c>
      <c r="E29" s="5">
        <f t="shared" ref="E29:AE29" si="9">E27*E28*E$9</f>
        <v>0</v>
      </c>
      <c r="F29" s="5">
        <f t="shared" si="9"/>
        <v>0</v>
      </c>
      <c r="G29" s="5">
        <f t="shared" si="9"/>
        <v>0</v>
      </c>
      <c r="H29" s="5">
        <f t="shared" si="9"/>
        <v>0</v>
      </c>
      <c r="I29" s="5">
        <f t="shared" si="9"/>
        <v>0</v>
      </c>
      <c r="J29" s="5">
        <f t="shared" si="9"/>
        <v>0</v>
      </c>
      <c r="K29" s="5">
        <f t="shared" si="9"/>
        <v>0</v>
      </c>
      <c r="L29" s="5">
        <f t="shared" si="9"/>
        <v>0</v>
      </c>
      <c r="M29" s="5">
        <f t="shared" si="9"/>
        <v>0</v>
      </c>
      <c r="N29" s="5">
        <f t="shared" si="9"/>
        <v>0</v>
      </c>
      <c r="O29" s="5">
        <f t="shared" si="9"/>
        <v>0</v>
      </c>
      <c r="P29" s="5">
        <f t="shared" si="9"/>
        <v>0</v>
      </c>
      <c r="Q29" s="5">
        <f t="shared" si="9"/>
        <v>0</v>
      </c>
      <c r="R29" s="5">
        <f t="shared" si="9"/>
        <v>0</v>
      </c>
      <c r="S29" s="5">
        <f t="shared" si="9"/>
        <v>0</v>
      </c>
      <c r="T29" s="5">
        <f t="shared" si="9"/>
        <v>0</v>
      </c>
      <c r="U29" s="5">
        <f t="shared" si="9"/>
        <v>0</v>
      </c>
      <c r="V29" s="5">
        <f t="shared" si="9"/>
        <v>0</v>
      </c>
      <c r="W29" s="5">
        <f t="shared" si="9"/>
        <v>0</v>
      </c>
      <c r="X29" s="5">
        <f t="shared" si="9"/>
        <v>0</v>
      </c>
      <c r="Y29" s="5">
        <f t="shared" si="9"/>
        <v>0</v>
      </c>
      <c r="Z29" s="5">
        <f t="shared" si="9"/>
        <v>0</v>
      </c>
      <c r="AA29" s="5">
        <f t="shared" si="9"/>
        <v>0</v>
      </c>
      <c r="AB29" s="5">
        <f t="shared" si="9"/>
        <v>0</v>
      </c>
      <c r="AC29" s="5">
        <f t="shared" si="9"/>
        <v>0</v>
      </c>
      <c r="AD29" s="5">
        <f t="shared" si="9"/>
        <v>0</v>
      </c>
      <c r="AE29" s="5">
        <f t="shared" si="9"/>
        <v>0</v>
      </c>
      <c r="AF29" s="5">
        <f t="shared" ref="AF29:AS29" si="10">AF27*AF28*AF$9</f>
        <v>365.99999999999994</v>
      </c>
      <c r="AG29" s="5">
        <f t="shared" si="10"/>
        <v>3875.0000000000005</v>
      </c>
      <c r="AH29" s="5">
        <f t="shared" si="10"/>
        <v>4205</v>
      </c>
      <c r="AI29" s="5">
        <f t="shared" si="10"/>
        <v>4549.0000000000009</v>
      </c>
      <c r="AJ29" s="5">
        <f t="shared" si="10"/>
        <v>4912</v>
      </c>
      <c r="AK29" s="5">
        <f t="shared" si="10"/>
        <v>5273</v>
      </c>
      <c r="AL29" s="5">
        <f t="shared" si="10"/>
        <v>5644</v>
      </c>
      <c r="AM29" s="5">
        <f t="shared" si="10"/>
        <v>5973</v>
      </c>
      <c r="AN29" s="5">
        <f t="shared" si="10"/>
        <v>6347</v>
      </c>
      <c r="AO29" s="5">
        <f t="shared" si="10"/>
        <v>6708</v>
      </c>
      <c r="AP29" s="5">
        <f t="shared" si="10"/>
        <v>6837</v>
      </c>
      <c r="AQ29" s="5">
        <f t="shared" si="10"/>
        <v>7237</v>
      </c>
      <c r="AR29" s="5">
        <f t="shared" si="10"/>
        <v>7570.0000000000009</v>
      </c>
      <c r="AS29" s="5">
        <f t="shared" si="10"/>
        <v>7929.7732020599005</v>
      </c>
      <c r="AT29" s="5">
        <f t="shared" ref="AT29:BJ29" si="11">AT27*AT28*AT$9</f>
        <v>8273.0000000000018</v>
      </c>
      <c r="AU29" s="5">
        <f t="shared" si="11"/>
        <v>8817</v>
      </c>
      <c r="AV29" s="5">
        <f t="shared" si="11"/>
        <v>9325</v>
      </c>
      <c r="AW29" s="5">
        <f t="shared" si="11"/>
        <v>11840.000000000002</v>
      </c>
      <c r="AX29" s="5">
        <f t="shared" si="11"/>
        <v>14367</v>
      </c>
      <c r="AY29" s="5">
        <f t="shared" si="11"/>
        <v>17063</v>
      </c>
      <c r="AZ29" s="5">
        <f t="shared" si="11"/>
        <v>19880</v>
      </c>
      <c r="BA29" s="5">
        <f t="shared" si="11"/>
        <v>22951</v>
      </c>
      <c r="BB29" s="5">
        <f t="shared" si="11"/>
        <v>25971</v>
      </c>
      <c r="BC29" s="5">
        <f t="shared" si="11"/>
        <v>29037</v>
      </c>
      <c r="BD29" s="5">
        <f t="shared" si="11"/>
        <v>32581.000000000004</v>
      </c>
      <c r="BE29" s="5">
        <f t="shared" si="11"/>
        <v>36051</v>
      </c>
      <c r="BF29" s="5">
        <f t="shared" si="11"/>
        <v>39666</v>
      </c>
      <c r="BG29" s="5">
        <f t="shared" si="11"/>
        <v>43253</v>
      </c>
      <c r="BH29" s="5">
        <f t="shared" si="11"/>
        <v>49444.999999999993</v>
      </c>
      <c r="BI29" s="5">
        <f t="shared" si="11"/>
        <v>58558</v>
      </c>
      <c r="BJ29" s="5">
        <f t="shared" si="11"/>
        <v>67908.000000000015</v>
      </c>
    </row>
    <row r="31" spans="2:64" x14ac:dyDescent="0.2">
      <c r="B31" s="12" t="s">
        <v>11</v>
      </c>
    </row>
    <row r="32" spans="2:64" x14ac:dyDescent="0.2">
      <c r="B32" s="4" t="s">
        <v>2</v>
      </c>
      <c r="E32" s="1">
        <v>81.3</v>
      </c>
      <c r="F32" s="1">
        <v>83.2</v>
      </c>
      <c r="G32" s="1">
        <v>90.9</v>
      </c>
      <c r="H32" s="1">
        <v>98.8</v>
      </c>
      <c r="I32" s="1">
        <v>102.6</v>
      </c>
      <c r="J32" s="1">
        <v>106.8</v>
      </c>
      <c r="K32" s="1">
        <v>111.1</v>
      </c>
      <c r="L32" s="1">
        <v>116.3</v>
      </c>
      <c r="M32" s="1">
        <v>121.1</v>
      </c>
      <c r="N32" s="1">
        <v>124.9</v>
      </c>
      <c r="O32" s="1">
        <v>129.19999999999999</v>
      </c>
      <c r="P32" s="1">
        <v>132.80000000000001</v>
      </c>
      <c r="Q32" s="1">
        <v>136</v>
      </c>
      <c r="R32" s="1">
        <v>139.1</v>
      </c>
      <c r="S32" s="1">
        <v>142.1</v>
      </c>
      <c r="T32" s="1">
        <v>145</v>
      </c>
      <c r="U32" s="1">
        <v>147.9</v>
      </c>
      <c r="V32" s="1">
        <v>150.80000000000001</v>
      </c>
      <c r="W32" s="1">
        <v>153.9</v>
      </c>
      <c r="X32" s="1">
        <v>156.9</v>
      </c>
      <c r="Y32" s="1">
        <v>160.1</v>
      </c>
      <c r="Z32" s="1">
        <v>163.30000000000001</v>
      </c>
      <c r="AA32" s="1">
        <v>166.5</v>
      </c>
      <c r="AB32" s="1">
        <v>169.9</v>
      </c>
      <c r="AC32" s="1">
        <v>173.3</v>
      </c>
      <c r="AD32" s="1">
        <v>176.7</v>
      </c>
      <c r="AE32" s="1">
        <v>180.3</v>
      </c>
      <c r="AF32" s="1">
        <v>183.9</v>
      </c>
      <c r="AG32" s="1">
        <v>187.5</v>
      </c>
      <c r="AH32" s="1">
        <v>191.3</v>
      </c>
      <c r="AI32" s="1">
        <v>195.1</v>
      </c>
      <c r="AJ32" s="1">
        <v>199</v>
      </c>
      <c r="AK32" s="1">
        <v>203</v>
      </c>
      <c r="AL32" s="1">
        <v>207.1</v>
      </c>
      <c r="AM32" s="1">
        <v>211.2</v>
      </c>
      <c r="AN32" s="1">
        <v>215.4</v>
      </c>
      <c r="AO32" s="1">
        <v>219.7</v>
      </c>
      <c r="AP32" s="1">
        <v>224.1</v>
      </c>
      <c r="AQ32" s="1">
        <v>228.6</v>
      </c>
      <c r="AR32" s="1">
        <v>233.2</v>
      </c>
      <c r="AS32" s="1">
        <v>237.9</v>
      </c>
      <c r="AT32" s="1">
        <v>242.7</v>
      </c>
      <c r="AU32" s="1">
        <v>247.6</v>
      </c>
      <c r="AV32" s="1">
        <v>252.6</v>
      </c>
      <c r="AW32" s="1">
        <v>257.7</v>
      </c>
      <c r="AX32" s="1">
        <v>262.89999999999998</v>
      </c>
      <c r="AY32" s="1">
        <v>268.2</v>
      </c>
      <c r="AZ32" s="1">
        <v>273.60000000000002</v>
      </c>
      <c r="BA32" s="1">
        <v>279.10000000000002</v>
      </c>
      <c r="BB32" s="1">
        <v>284.7</v>
      </c>
      <c r="BC32" s="1">
        <v>290.39999999999998</v>
      </c>
      <c r="BD32" s="1">
        <v>296.2</v>
      </c>
      <c r="BE32" s="1">
        <v>302.10000000000002</v>
      </c>
      <c r="BF32" s="1">
        <v>308.10000000000002</v>
      </c>
      <c r="BG32" s="1">
        <v>314.3</v>
      </c>
      <c r="BH32" s="1">
        <v>320.60000000000002</v>
      </c>
      <c r="BI32" s="1">
        <v>327</v>
      </c>
      <c r="BJ32" s="1">
        <v>333.5</v>
      </c>
      <c r="BK32" s="1"/>
      <c r="BL32" s="1"/>
    </row>
    <row r="33" spans="2:64" x14ac:dyDescent="0.2">
      <c r="B33" t="s">
        <v>0</v>
      </c>
      <c r="C33">
        <v>6.2869999999999999</v>
      </c>
      <c r="E33" s="7">
        <f t="shared" ref="E33:BJ33" si="12">ROUND(+E32/$C33,3)</f>
        <v>12.930999999999999</v>
      </c>
      <c r="F33" s="7">
        <f t="shared" si="12"/>
        <v>13.234</v>
      </c>
      <c r="G33" s="7">
        <f t="shared" si="12"/>
        <v>14.458</v>
      </c>
      <c r="H33" s="7">
        <f t="shared" si="12"/>
        <v>15.715</v>
      </c>
      <c r="I33" s="7">
        <f t="shared" si="12"/>
        <v>16.318999999999999</v>
      </c>
      <c r="J33" s="7">
        <f t="shared" si="12"/>
        <v>16.986999999999998</v>
      </c>
      <c r="K33" s="7">
        <f t="shared" si="12"/>
        <v>17.670999999999999</v>
      </c>
      <c r="L33" s="7">
        <f t="shared" si="12"/>
        <v>18.498000000000001</v>
      </c>
      <c r="M33" s="7">
        <f t="shared" si="12"/>
        <v>19.262</v>
      </c>
      <c r="N33" s="7">
        <f t="shared" si="12"/>
        <v>19.866</v>
      </c>
      <c r="O33" s="7">
        <f t="shared" si="12"/>
        <v>20.55</v>
      </c>
      <c r="P33" s="7">
        <f t="shared" si="12"/>
        <v>21.123000000000001</v>
      </c>
      <c r="Q33" s="7">
        <f t="shared" si="12"/>
        <v>21.632000000000001</v>
      </c>
      <c r="R33" s="7">
        <f t="shared" si="12"/>
        <v>22.125</v>
      </c>
      <c r="S33" s="7">
        <f t="shared" si="12"/>
        <v>22.602</v>
      </c>
      <c r="T33" s="7">
        <f t="shared" si="12"/>
        <v>23.062999999999999</v>
      </c>
      <c r="U33" s="7">
        <f t="shared" si="12"/>
        <v>23.524999999999999</v>
      </c>
      <c r="V33" s="7">
        <f t="shared" si="12"/>
        <v>23.986000000000001</v>
      </c>
      <c r="W33" s="7">
        <f t="shared" si="12"/>
        <v>24.478999999999999</v>
      </c>
      <c r="X33" s="7">
        <f t="shared" si="12"/>
        <v>24.956</v>
      </c>
      <c r="Y33" s="7">
        <f t="shared" si="12"/>
        <v>25.465</v>
      </c>
      <c r="Z33" s="7">
        <f t="shared" si="12"/>
        <v>25.974</v>
      </c>
      <c r="AA33" s="7">
        <f t="shared" si="12"/>
        <v>26.483000000000001</v>
      </c>
      <c r="AB33" s="7">
        <f t="shared" si="12"/>
        <v>27.024000000000001</v>
      </c>
      <c r="AC33" s="7">
        <f t="shared" si="12"/>
        <v>27.565000000000001</v>
      </c>
      <c r="AD33" s="7">
        <f t="shared" si="12"/>
        <v>28.106000000000002</v>
      </c>
      <c r="AE33" s="7">
        <f t="shared" si="12"/>
        <v>28.678000000000001</v>
      </c>
      <c r="AF33" s="7">
        <f t="shared" si="12"/>
        <v>29.251000000000001</v>
      </c>
      <c r="AG33" s="7">
        <f t="shared" si="12"/>
        <v>29.823</v>
      </c>
      <c r="AH33" s="7">
        <f t="shared" si="12"/>
        <v>30.428000000000001</v>
      </c>
      <c r="AI33" s="7">
        <f t="shared" si="12"/>
        <v>31.032</v>
      </c>
      <c r="AJ33" s="7">
        <f t="shared" si="12"/>
        <v>31.652999999999999</v>
      </c>
      <c r="AK33" s="7">
        <f t="shared" si="12"/>
        <v>32.289000000000001</v>
      </c>
      <c r="AL33" s="7">
        <f t="shared" si="12"/>
        <v>32.941000000000003</v>
      </c>
      <c r="AM33" s="7">
        <f t="shared" si="12"/>
        <v>33.593000000000004</v>
      </c>
      <c r="AN33" s="7">
        <f t="shared" si="12"/>
        <v>34.261000000000003</v>
      </c>
      <c r="AO33" s="7">
        <f t="shared" si="12"/>
        <v>34.945</v>
      </c>
      <c r="AP33" s="7">
        <f t="shared" si="12"/>
        <v>35.645000000000003</v>
      </c>
      <c r="AQ33" s="7">
        <f t="shared" si="12"/>
        <v>36.360999999999997</v>
      </c>
      <c r="AR33" s="7">
        <f t="shared" si="12"/>
        <v>37.091999999999999</v>
      </c>
      <c r="AS33" s="7">
        <f t="shared" si="12"/>
        <v>37.840000000000003</v>
      </c>
      <c r="AT33" s="7">
        <f t="shared" si="12"/>
        <v>38.603000000000002</v>
      </c>
      <c r="AU33" s="7">
        <f t="shared" si="12"/>
        <v>39.383000000000003</v>
      </c>
      <c r="AV33" s="7">
        <f t="shared" si="12"/>
        <v>40.177999999999997</v>
      </c>
      <c r="AW33" s="7">
        <f t="shared" si="12"/>
        <v>40.988999999999997</v>
      </c>
      <c r="AX33" s="7">
        <f t="shared" si="12"/>
        <v>41.816000000000003</v>
      </c>
      <c r="AY33" s="7">
        <f t="shared" si="12"/>
        <v>42.658999999999999</v>
      </c>
      <c r="AZ33" s="7">
        <f t="shared" si="12"/>
        <v>43.518000000000001</v>
      </c>
      <c r="BA33" s="7">
        <f t="shared" si="12"/>
        <v>44.393000000000001</v>
      </c>
      <c r="BB33" s="7">
        <f t="shared" si="12"/>
        <v>45.283999999999999</v>
      </c>
      <c r="BC33" s="7">
        <f t="shared" si="12"/>
        <v>46.191000000000003</v>
      </c>
      <c r="BD33" s="7">
        <f t="shared" si="12"/>
        <v>47.113</v>
      </c>
      <c r="BE33" s="7">
        <f t="shared" si="12"/>
        <v>48.052</v>
      </c>
      <c r="BF33" s="7">
        <f t="shared" si="12"/>
        <v>49.006</v>
      </c>
      <c r="BG33" s="7">
        <f t="shared" si="12"/>
        <v>49.991999999999997</v>
      </c>
      <c r="BH33" s="7">
        <f t="shared" si="12"/>
        <v>50.994</v>
      </c>
      <c r="BI33" s="7">
        <f t="shared" si="12"/>
        <v>52.012</v>
      </c>
      <c r="BJ33" s="7">
        <f t="shared" si="12"/>
        <v>53.045999999999999</v>
      </c>
      <c r="BK33" s="7"/>
      <c r="BL33" s="7"/>
    </row>
    <row r="35" spans="2:64" ht="15" x14ac:dyDescent="0.2">
      <c r="B35" s="11" t="s">
        <v>19</v>
      </c>
      <c r="C35" s="7"/>
    </row>
    <row r="36" spans="2:64" x14ac:dyDescent="0.2">
      <c r="B36" s="10" t="s">
        <v>6</v>
      </c>
      <c r="C36" s="7"/>
      <c r="E36" s="6">
        <v>1032.7809104919434</v>
      </c>
      <c r="F36" s="6">
        <v>952.53426170349121</v>
      </c>
      <c r="G36" s="6">
        <v>997.07595062255859</v>
      </c>
      <c r="H36" s="6">
        <v>1352.5349769592285</v>
      </c>
      <c r="I36" s="6">
        <v>1620.5459747314453</v>
      </c>
      <c r="J36" s="6">
        <v>1736.5508041381836</v>
      </c>
      <c r="K36" s="6">
        <v>1753.0228042602539</v>
      </c>
      <c r="L36" s="6">
        <v>1.8747356534004211</v>
      </c>
      <c r="M36" s="6">
        <v>2.0115065574645996</v>
      </c>
      <c r="N36" s="6">
        <v>1.8019636869430542</v>
      </c>
      <c r="O36" s="6">
        <v>1.9199200570583344</v>
      </c>
      <c r="P36" s="6">
        <v>0.24737433902919292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6">
        <v>0</v>
      </c>
      <c r="AG36" s="6">
        <v>0</v>
      </c>
      <c r="AH36" s="6">
        <v>0</v>
      </c>
      <c r="AI36" s="6">
        <v>0</v>
      </c>
      <c r="AJ36" s="6">
        <v>0</v>
      </c>
      <c r="AK36" s="6">
        <v>0</v>
      </c>
      <c r="AL36" s="6">
        <v>0</v>
      </c>
      <c r="AM36" s="6">
        <v>0</v>
      </c>
      <c r="AN36" s="6">
        <v>0</v>
      </c>
      <c r="AO36" s="6">
        <v>0</v>
      </c>
      <c r="AP36" s="6">
        <v>0</v>
      </c>
      <c r="AQ36" s="6">
        <v>0</v>
      </c>
      <c r="AR36" s="6">
        <v>0</v>
      </c>
      <c r="AS36" s="6">
        <v>0</v>
      </c>
      <c r="AT36" s="6">
        <v>0</v>
      </c>
      <c r="AU36" s="6">
        <v>0</v>
      </c>
      <c r="AV36" s="6">
        <v>0</v>
      </c>
      <c r="AW36" s="6">
        <v>0</v>
      </c>
      <c r="AX36" s="6">
        <v>0</v>
      </c>
      <c r="AY36" s="6">
        <v>0</v>
      </c>
      <c r="AZ36" s="6">
        <v>0</v>
      </c>
      <c r="BA36" s="6">
        <v>0</v>
      </c>
      <c r="BB36" s="6">
        <v>0</v>
      </c>
      <c r="BC36" s="6">
        <v>0</v>
      </c>
      <c r="BD36" s="6">
        <v>0</v>
      </c>
      <c r="BE36" s="6">
        <v>0</v>
      </c>
      <c r="BF36" s="6">
        <v>0</v>
      </c>
      <c r="BG36" s="6">
        <v>0</v>
      </c>
      <c r="BH36" s="6">
        <v>0</v>
      </c>
      <c r="BI36" s="6">
        <v>0</v>
      </c>
      <c r="BJ36" s="6">
        <v>0</v>
      </c>
    </row>
    <row r="37" spans="2:64" x14ac:dyDescent="0.2">
      <c r="B37" s="10" t="s">
        <v>13</v>
      </c>
      <c r="E37" s="7">
        <v>9.9560535850348781</v>
      </c>
      <c r="F37" s="7">
        <v>9.9633991664425476</v>
      </c>
      <c r="G37" s="7">
        <v>9.9633991664425476</v>
      </c>
      <c r="H37" s="7">
        <v>9.9820338714108381</v>
      </c>
      <c r="I37" s="7">
        <v>9.9539094034827382</v>
      </c>
      <c r="J37" s="7">
        <v>9.9281026372238372</v>
      </c>
      <c r="K37" s="7">
        <v>9.9272488849639302</v>
      </c>
      <c r="L37" s="7">
        <v>10.006095899152372</v>
      </c>
      <c r="M37" s="7">
        <v>10.006095899152372</v>
      </c>
      <c r="N37" s="7">
        <v>10.006095899152372</v>
      </c>
      <c r="O37" s="7">
        <v>10.006095899152372</v>
      </c>
      <c r="P37" s="7">
        <v>10.006095899152372</v>
      </c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</row>
    <row r="38" spans="2:64" x14ac:dyDescent="0.2">
      <c r="B38" s="10" t="s">
        <v>7</v>
      </c>
      <c r="E38" s="5">
        <f t="shared" ref="E38:P38" si="13">E36*E37*E$33</f>
        <v>132962</v>
      </c>
      <c r="F38" s="5">
        <f t="shared" si="13"/>
        <v>125597.00000000001</v>
      </c>
      <c r="G38" s="5">
        <f t="shared" si="13"/>
        <v>143629.6134228312</v>
      </c>
      <c r="H38" s="5">
        <f t="shared" si="13"/>
        <v>212169</v>
      </c>
      <c r="I38" s="5">
        <f t="shared" si="13"/>
        <v>263238</v>
      </c>
      <c r="J38" s="5">
        <f t="shared" si="13"/>
        <v>292867</v>
      </c>
      <c r="K38" s="5">
        <f t="shared" si="13"/>
        <v>307523</v>
      </c>
      <c r="L38" s="5">
        <f t="shared" si="13"/>
        <v>346.99999999999994</v>
      </c>
      <c r="M38" s="5">
        <f t="shared" si="13"/>
        <v>387.69258260865843</v>
      </c>
      <c r="N38" s="5">
        <f t="shared" si="13"/>
        <v>358.19632589142981</v>
      </c>
      <c r="O38" s="5">
        <f t="shared" si="13"/>
        <v>394.78408150793325</v>
      </c>
      <c r="P38" s="5">
        <f t="shared" si="13"/>
        <v>52.284734462822072</v>
      </c>
      <c r="Q38" s="5">
        <f t="shared" ref="Q38:BJ38" si="14">Q36*$C38*Q$33</f>
        <v>0</v>
      </c>
      <c r="R38" s="5">
        <f t="shared" si="14"/>
        <v>0</v>
      </c>
      <c r="S38" s="5">
        <f t="shared" si="14"/>
        <v>0</v>
      </c>
      <c r="T38" s="5">
        <f t="shared" si="14"/>
        <v>0</v>
      </c>
      <c r="U38" s="5">
        <f t="shared" si="14"/>
        <v>0</v>
      </c>
      <c r="V38" s="5">
        <f t="shared" si="14"/>
        <v>0</v>
      </c>
      <c r="W38" s="5">
        <f t="shared" si="14"/>
        <v>0</v>
      </c>
      <c r="X38" s="5">
        <f t="shared" si="14"/>
        <v>0</v>
      </c>
      <c r="Y38" s="5">
        <f t="shared" si="14"/>
        <v>0</v>
      </c>
      <c r="Z38" s="5">
        <f t="shared" si="14"/>
        <v>0</v>
      </c>
      <c r="AA38" s="5">
        <f t="shared" si="14"/>
        <v>0</v>
      </c>
      <c r="AB38" s="5">
        <f t="shared" si="14"/>
        <v>0</v>
      </c>
      <c r="AC38" s="5">
        <f t="shared" si="14"/>
        <v>0</v>
      </c>
      <c r="AD38" s="5">
        <f t="shared" si="14"/>
        <v>0</v>
      </c>
      <c r="AE38" s="5">
        <f t="shared" si="14"/>
        <v>0</v>
      </c>
      <c r="AF38" s="5">
        <f t="shared" si="14"/>
        <v>0</v>
      </c>
      <c r="AG38" s="5">
        <f t="shared" si="14"/>
        <v>0</v>
      </c>
      <c r="AH38" s="5">
        <f t="shared" si="14"/>
        <v>0</v>
      </c>
      <c r="AI38" s="5">
        <f t="shared" si="14"/>
        <v>0</v>
      </c>
      <c r="AJ38" s="5">
        <f t="shared" si="14"/>
        <v>0</v>
      </c>
      <c r="AK38" s="5">
        <f t="shared" si="14"/>
        <v>0</v>
      </c>
      <c r="AL38" s="5">
        <f t="shared" si="14"/>
        <v>0</v>
      </c>
      <c r="AM38" s="5">
        <f t="shared" si="14"/>
        <v>0</v>
      </c>
      <c r="AN38" s="5">
        <f t="shared" si="14"/>
        <v>0</v>
      </c>
      <c r="AO38" s="5">
        <f t="shared" si="14"/>
        <v>0</v>
      </c>
      <c r="AP38" s="5">
        <f t="shared" si="14"/>
        <v>0</v>
      </c>
      <c r="AQ38" s="5">
        <f t="shared" si="14"/>
        <v>0</v>
      </c>
      <c r="AR38" s="5">
        <f t="shared" si="14"/>
        <v>0</v>
      </c>
      <c r="AS38" s="5">
        <f t="shared" si="14"/>
        <v>0</v>
      </c>
      <c r="AT38" s="5">
        <f t="shared" si="14"/>
        <v>0</v>
      </c>
      <c r="AU38" s="5">
        <f t="shared" si="14"/>
        <v>0</v>
      </c>
      <c r="AV38" s="5">
        <f t="shared" si="14"/>
        <v>0</v>
      </c>
      <c r="AW38" s="5">
        <f t="shared" si="14"/>
        <v>0</v>
      </c>
      <c r="AX38" s="5">
        <f t="shared" si="14"/>
        <v>0</v>
      </c>
      <c r="AY38" s="5">
        <f t="shared" si="14"/>
        <v>0</v>
      </c>
      <c r="AZ38" s="5">
        <f t="shared" si="14"/>
        <v>0</v>
      </c>
      <c r="BA38" s="5">
        <f t="shared" si="14"/>
        <v>0</v>
      </c>
      <c r="BB38" s="5">
        <f t="shared" si="14"/>
        <v>0</v>
      </c>
      <c r="BC38" s="5">
        <f t="shared" si="14"/>
        <v>0</v>
      </c>
      <c r="BD38" s="5">
        <f t="shared" si="14"/>
        <v>0</v>
      </c>
      <c r="BE38" s="5">
        <f t="shared" si="14"/>
        <v>0</v>
      </c>
      <c r="BF38" s="5">
        <f t="shared" si="14"/>
        <v>0</v>
      </c>
      <c r="BG38" s="5">
        <f t="shared" si="14"/>
        <v>0</v>
      </c>
      <c r="BH38" s="5">
        <f t="shared" si="14"/>
        <v>0</v>
      </c>
      <c r="BI38" s="5">
        <f t="shared" si="14"/>
        <v>0</v>
      </c>
      <c r="BJ38" s="5">
        <f t="shared" si="14"/>
        <v>0</v>
      </c>
    </row>
    <row r="39" spans="2:64" x14ac:dyDescent="0.2">
      <c r="B39" s="10"/>
      <c r="C39" s="7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</row>
    <row r="40" spans="2:64" x14ac:dyDescent="0.2">
      <c r="B40" s="12" t="s">
        <v>12</v>
      </c>
    </row>
    <row r="41" spans="2:64" x14ac:dyDescent="0.2">
      <c r="B41" s="10" t="s">
        <v>6</v>
      </c>
      <c r="E41" s="6">
        <f t="shared" ref="E41:AJ41" si="15">SUM(E12,E17,E22,E27,E36)</f>
        <v>1038.8755777478218</v>
      </c>
      <c r="F41" s="6">
        <f t="shared" si="15"/>
        <v>957.16161251068115</v>
      </c>
      <c r="G41" s="6">
        <f t="shared" si="15"/>
        <v>1002.1864099502563</v>
      </c>
      <c r="H41" s="6">
        <f t="shared" si="15"/>
        <v>1362.6446378827095</v>
      </c>
      <c r="I41" s="6">
        <f t="shared" si="15"/>
        <v>1637.0690501332283</v>
      </c>
      <c r="J41" s="6">
        <f t="shared" si="15"/>
        <v>1757.6072685718536</v>
      </c>
      <c r="K41" s="6">
        <f t="shared" si="15"/>
        <v>1774.7116511166096</v>
      </c>
      <c r="L41" s="6">
        <f t="shared" si="15"/>
        <v>2.249638426117599</v>
      </c>
      <c r="M41" s="6">
        <f t="shared" si="15"/>
        <v>2.4085402684286237</v>
      </c>
      <c r="N41" s="6">
        <f t="shared" si="15"/>
        <v>2.1538186501711607</v>
      </c>
      <c r="O41" s="6">
        <f t="shared" si="15"/>
        <v>2.2858779598027468</v>
      </c>
      <c r="P41" s="6">
        <f t="shared" si="15"/>
        <v>1.8667158894240856</v>
      </c>
      <c r="Q41" s="6">
        <f t="shared" si="15"/>
        <v>1.9763905853033066</v>
      </c>
      <c r="R41" s="6">
        <f t="shared" si="15"/>
        <v>1.9022162854671478</v>
      </c>
      <c r="S41" s="6">
        <f t="shared" si="15"/>
        <v>2.0074542947113514</v>
      </c>
      <c r="T41" s="6">
        <f t="shared" si="15"/>
        <v>1.898839607834816</v>
      </c>
      <c r="U41" s="6">
        <f t="shared" si="15"/>
        <v>2.033122606575489</v>
      </c>
      <c r="V41" s="6">
        <f t="shared" si="15"/>
        <v>2.2391798347234726</v>
      </c>
      <c r="W41" s="6">
        <f t="shared" si="15"/>
        <v>2.704644687473774</v>
      </c>
      <c r="X41" s="6">
        <f t="shared" si="15"/>
        <v>4.3728832975029945</v>
      </c>
      <c r="Y41" s="6">
        <f t="shared" si="15"/>
        <v>4.8096407502889633</v>
      </c>
      <c r="Z41" s="6">
        <f t="shared" si="15"/>
        <v>4.9481112509965897</v>
      </c>
      <c r="AA41" s="6">
        <f t="shared" si="15"/>
        <v>5.4938480108976364</v>
      </c>
      <c r="AB41" s="6">
        <f t="shared" si="15"/>
        <v>5.9961323291063309</v>
      </c>
      <c r="AC41" s="6">
        <f t="shared" si="15"/>
        <v>6.436812087893486</v>
      </c>
      <c r="AD41" s="6">
        <f t="shared" si="15"/>
        <v>6.8656240701675415</v>
      </c>
      <c r="AE41" s="6">
        <f t="shared" si="15"/>
        <v>7.2451235204935074</v>
      </c>
      <c r="AF41" s="6">
        <f t="shared" si="15"/>
        <v>7.1296103745698929</v>
      </c>
      <c r="AG41" s="6">
        <f t="shared" si="15"/>
        <v>11.59543664380908</v>
      </c>
      <c r="AH41" s="6">
        <f t="shared" si="15"/>
        <v>12.399367820471525</v>
      </c>
      <c r="AI41" s="6">
        <f t="shared" si="15"/>
        <v>12.676856808364391</v>
      </c>
      <c r="AJ41" s="6">
        <f t="shared" si="15"/>
        <v>13.53300067782402</v>
      </c>
      <c r="AK41" s="6">
        <f t="shared" ref="AK41:BJ41" si="16">SUM(AK12,AK17,AK22,AK27,AK36)</f>
        <v>14.321875527501106</v>
      </c>
      <c r="AL41" s="6">
        <f t="shared" si="16"/>
        <v>15.149160407483578</v>
      </c>
      <c r="AM41" s="6">
        <f t="shared" si="16"/>
        <v>15.738082304596901</v>
      </c>
      <c r="AN41" s="6">
        <f t="shared" si="16"/>
        <v>16.570552304387093</v>
      </c>
      <c r="AO41" s="6">
        <f t="shared" si="16"/>
        <v>17.292558670043945</v>
      </c>
      <c r="AP41" s="6">
        <f t="shared" si="16"/>
        <v>18.828808665275574</v>
      </c>
      <c r="AQ41" s="6">
        <f t="shared" si="16"/>
        <v>19.61124836653471</v>
      </c>
      <c r="AR41" s="6">
        <f t="shared" si="16"/>
        <v>20.535210989415646</v>
      </c>
      <c r="AS41" s="6">
        <f t="shared" si="16"/>
        <v>21.371075995266438</v>
      </c>
      <c r="AT41" s="6">
        <f t="shared" si="16"/>
        <v>22.45085546374321</v>
      </c>
      <c r="AU41" s="6">
        <f t="shared" si="16"/>
        <v>23.513749785721302</v>
      </c>
      <c r="AV41" s="6">
        <f t="shared" si="16"/>
        <v>24.615001983940601</v>
      </c>
      <c r="AW41" s="6">
        <f t="shared" si="16"/>
        <v>29.444751739501953</v>
      </c>
      <c r="AX41" s="6">
        <f t="shared" si="16"/>
        <v>34.403108041733503</v>
      </c>
      <c r="AY41" s="6">
        <f t="shared" si="16"/>
        <v>39.126958843320608</v>
      </c>
      <c r="AZ41" s="6">
        <f t="shared" si="16"/>
        <v>44.154441460967064</v>
      </c>
      <c r="BA41" s="6">
        <f t="shared" si="16"/>
        <v>49.489200100302696</v>
      </c>
      <c r="BB41" s="6">
        <f t="shared" si="16"/>
        <v>54.594679594039917</v>
      </c>
      <c r="BC41" s="6">
        <f t="shared" si="16"/>
        <v>59.360741000622511</v>
      </c>
      <c r="BD41" s="6">
        <f t="shared" si="16"/>
        <v>65.033573426306248</v>
      </c>
      <c r="BE41" s="6">
        <f t="shared" si="16"/>
        <v>70.219217993319035</v>
      </c>
      <c r="BF41" s="6">
        <f t="shared" si="16"/>
        <v>75.510544873774052</v>
      </c>
      <c r="BG41" s="6">
        <f t="shared" si="16"/>
        <v>80.594644531607628</v>
      </c>
      <c r="BH41" s="6">
        <f t="shared" si="16"/>
        <v>90.307656366378069</v>
      </c>
      <c r="BI41" s="6">
        <f t="shared" si="16"/>
        <v>103.31013119220734</v>
      </c>
      <c r="BJ41" s="6">
        <f t="shared" si="16"/>
        <v>119.47183994203806</v>
      </c>
    </row>
    <row r="42" spans="2:64" x14ac:dyDescent="0.2">
      <c r="B42" s="10" t="s">
        <v>7</v>
      </c>
      <c r="E42" s="5">
        <f t="shared" ref="E42:AJ42" si="17">SUM(E14,E19,E24,E29,E38)</f>
        <v>134329.90359808356</v>
      </c>
      <c r="F42" s="5">
        <f t="shared" si="17"/>
        <v>126674.60479700312</v>
      </c>
      <c r="G42" s="5">
        <f t="shared" si="17"/>
        <v>144921.35678765771</v>
      </c>
      <c r="H42" s="5">
        <f t="shared" si="17"/>
        <v>214914.0211240809</v>
      </c>
      <c r="I42" s="5">
        <f t="shared" si="17"/>
        <v>267854.90008627018</v>
      </c>
      <c r="J42" s="5">
        <f t="shared" si="17"/>
        <v>298484.30818165175</v>
      </c>
      <c r="K42" s="5">
        <f t="shared" si="17"/>
        <v>313563.55537940533</v>
      </c>
      <c r="L42" s="5">
        <f t="shared" si="17"/>
        <v>463.04559634992819</v>
      </c>
      <c r="M42" s="5">
        <f t="shared" si="17"/>
        <v>515.47052319101363</v>
      </c>
      <c r="N42" s="5">
        <f t="shared" si="17"/>
        <v>475.37202546990875</v>
      </c>
      <c r="O42" s="5">
        <f t="shared" si="17"/>
        <v>520.68453058967293</v>
      </c>
      <c r="P42" s="5">
        <f t="shared" si="17"/>
        <v>596.95721210728914</v>
      </c>
      <c r="Q42" s="5">
        <f t="shared" si="17"/>
        <v>688.72921891188048</v>
      </c>
      <c r="R42" s="5">
        <f t="shared" si="17"/>
        <v>672.73914365396126</v>
      </c>
      <c r="S42" s="5">
        <f t="shared" si="17"/>
        <v>735.2067166971193</v>
      </c>
      <c r="T42" s="5">
        <f t="shared" si="17"/>
        <v>700.71401718631273</v>
      </c>
      <c r="U42" s="5">
        <f t="shared" si="17"/>
        <v>767.16695113437868</v>
      </c>
      <c r="V42" s="5">
        <f t="shared" si="17"/>
        <v>862.17470197443322</v>
      </c>
      <c r="W42" s="5">
        <f t="shared" si="17"/>
        <v>1059.9414297229464</v>
      </c>
      <c r="X42" s="5">
        <f t="shared" si="17"/>
        <v>1731.7449164385328</v>
      </c>
      <c r="Y42" s="5">
        <f t="shared" si="17"/>
        <v>1944.871413668626</v>
      </c>
      <c r="Z42" s="5">
        <f t="shared" si="17"/>
        <v>2038.8951591954176</v>
      </c>
      <c r="AA42" s="5">
        <f t="shared" si="17"/>
        <v>2310.2209308808769</v>
      </c>
      <c r="AB42" s="5">
        <f t="shared" si="17"/>
        <v>2578.318721736563</v>
      </c>
      <c r="AC42" s="5">
        <f t="shared" si="17"/>
        <v>2825.0143993888178</v>
      </c>
      <c r="AD42" s="5">
        <f t="shared" si="17"/>
        <v>3074.7111257447923</v>
      </c>
      <c r="AE42" s="5">
        <f t="shared" si="17"/>
        <v>3317.544762026158</v>
      </c>
      <c r="AF42" s="5">
        <f t="shared" si="17"/>
        <v>3236.6776738281578</v>
      </c>
      <c r="AG42" s="5">
        <f t="shared" si="17"/>
        <v>4411.1395022830629</v>
      </c>
      <c r="AH42" s="5">
        <f t="shared" si="17"/>
        <v>4802.7449710966312</v>
      </c>
      <c r="AI42" s="5">
        <f t="shared" si="17"/>
        <v>5019.2300672190877</v>
      </c>
      <c r="AJ42" s="5">
        <f t="shared" si="17"/>
        <v>5447.2778023306228</v>
      </c>
      <c r="AK42" s="5">
        <f t="shared" ref="AK42:BJ42" si="18">SUM(AK14,AK19,AK24,AK29,AK38)</f>
        <v>5884.2287940685092</v>
      </c>
      <c r="AL42" s="5">
        <f t="shared" si="18"/>
        <v>6347.1263661985377</v>
      </c>
      <c r="AM42" s="5">
        <f t="shared" si="18"/>
        <v>6725.7720637285402</v>
      </c>
      <c r="AN42" s="5">
        <f t="shared" si="18"/>
        <v>7245.4785666131365</v>
      </c>
      <c r="AO42" s="5">
        <f t="shared" si="18"/>
        <v>7716.235200152707</v>
      </c>
      <c r="AP42" s="5">
        <f t="shared" si="18"/>
        <v>8566.7086149240931</v>
      </c>
      <c r="AQ42" s="5">
        <f t="shared" si="18"/>
        <v>9103.2106290444844</v>
      </c>
      <c r="AR42" s="5">
        <f t="shared" si="18"/>
        <v>9745.3514113890506</v>
      </c>
      <c r="AS42" s="5">
        <f t="shared" si="18"/>
        <v>10351.789813941488</v>
      </c>
      <c r="AT42" s="5">
        <f t="shared" si="18"/>
        <v>11071.463440206107</v>
      </c>
      <c r="AU42" s="5">
        <f t="shared" si="18"/>
        <v>11833.303234757674</v>
      </c>
      <c r="AV42" s="5">
        <f t="shared" si="18"/>
        <v>12663.326567340206</v>
      </c>
      <c r="AW42" s="5">
        <f t="shared" si="18"/>
        <v>15560.308557729626</v>
      </c>
      <c r="AX42" s="5">
        <f t="shared" si="18"/>
        <v>18602.666966036366</v>
      </c>
      <c r="AY42" s="5">
        <f t="shared" si="18"/>
        <v>21686.683380442963</v>
      </c>
      <c r="AZ42" s="5">
        <f t="shared" si="18"/>
        <v>25084.687119117418</v>
      </c>
      <c r="BA42" s="5">
        <f t="shared" si="18"/>
        <v>28765.57749552864</v>
      </c>
      <c r="BB42" s="5">
        <f t="shared" si="18"/>
        <v>32409.557088734738</v>
      </c>
      <c r="BC42" s="5">
        <f t="shared" si="18"/>
        <v>35987.261877966113</v>
      </c>
      <c r="BD42" s="5">
        <f t="shared" si="18"/>
        <v>40331.871398508156</v>
      </c>
      <c r="BE42" s="5">
        <f t="shared" si="18"/>
        <v>44513.338378785469</v>
      </c>
      <c r="BF42" s="5">
        <f t="shared" si="18"/>
        <v>48881.085825428214</v>
      </c>
      <c r="BG42" s="5">
        <f t="shared" si="18"/>
        <v>53219.658254685251</v>
      </c>
      <c r="BH42" s="5">
        <f t="shared" si="18"/>
        <v>60929.098547320216</v>
      </c>
      <c r="BI42" s="5">
        <f t="shared" si="18"/>
        <v>71270.50793470518</v>
      </c>
      <c r="BJ42" s="5">
        <f t="shared" si="18"/>
        <v>84726.563218608819</v>
      </c>
    </row>
    <row r="44" spans="2:64" x14ac:dyDescent="0.2"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</row>
    <row r="45" spans="2:64" x14ac:dyDescent="0.2">
      <c r="E45" s="13" t="s">
        <v>14</v>
      </c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</row>
    <row r="46" spans="2:64" x14ac:dyDescent="0.2">
      <c r="E46" s="2" t="s">
        <v>15</v>
      </c>
      <c r="F46" s="4" t="s">
        <v>37</v>
      </c>
    </row>
    <row r="47" spans="2:64" x14ac:dyDescent="0.2">
      <c r="F47" s="4" t="s">
        <v>38</v>
      </c>
    </row>
    <row r="48" spans="2:64" x14ac:dyDescent="0.2">
      <c r="F48" t="s">
        <v>39</v>
      </c>
    </row>
    <row r="50" spans="2:62" x14ac:dyDescent="0.2">
      <c r="E50" s="2" t="s">
        <v>16</v>
      </c>
      <c r="F50" s="4" t="s">
        <v>40</v>
      </c>
    </row>
    <row r="51" spans="2:62" x14ac:dyDescent="0.2">
      <c r="F51" s="4" t="s">
        <v>41</v>
      </c>
    </row>
    <row r="52" spans="2:62" x14ac:dyDescent="0.2">
      <c r="F52" t="s">
        <v>42</v>
      </c>
    </row>
    <row r="53" spans="2:62" x14ac:dyDescent="0.2">
      <c r="F53" t="s">
        <v>43</v>
      </c>
    </row>
    <row r="56" spans="2:62" x14ac:dyDescent="0.2">
      <c r="B56" t="s">
        <v>30</v>
      </c>
      <c r="E56" s="5">
        <f>+E42</f>
        <v>134329.90359808356</v>
      </c>
      <c r="F56" s="5">
        <f t="shared" ref="F56:BJ56" si="19">+F42</f>
        <v>126674.60479700312</v>
      </c>
      <c r="G56" s="5">
        <f t="shared" si="19"/>
        <v>144921.35678765771</v>
      </c>
      <c r="H56" s="5">
        <f t="shared" si="19"/>
        <v>214914.0211240809</v>
      </c>
      <c r="I56" s="5">
        <f t="shared" si="19"/>
        <v>267854.90008627018</v>
      </c>
      <c r="J56" s="5">
        <f t="shared" si="19"/>
        <v>298484.30818165175</v>
      </c>
      <c r="K56" s="5">
        <f t="shared" si="19"/>
        <v>313563.55537940533</v>
      </c>
      <c r="L56" s="5">
        <f t="shared" si="19"/>
        <v>463.04559634992819</v>
      </c>
      <c r="M56" s="5">
        <f t="shared" si="19"/>
        <v>515.47052319101363</v>
      </c>
      <c r="N56" s="5">
        <f t="shared" si="19"/>
        <v>475.37202546990875</v>
      </c>
      <c r="O56" s="5">
        <f t="shared" si="19"/>
        <v>520.68453058967293</v>
      </c>
      <c r="P56" s="5">
        <f t="shared" si="19"/>
        <v>596.95721210728914</v>
      </c>
      <c r="Q56" s="5">
        <f t="shared" si="19"/>
        <v>688.72921891188048</v>
      </c>
      <c r="R56" s="5">
        <f t="shared" si="19"/>
        <v>672.73914365396126</v>
      </c>
      <c r="S56" s="5">
        <f t="shared" si="19"/>
        <v>735.2067166971193</v>
      </c>
      <c r="T56" s="5">
        <f t="shared" si="19"/>
        <v>700.71401718631273</v>
      </c>
      <c r="U56" s="5">
        <f t="shared" si="19"/>
        <v>767.16695113437868</v>
      </c>
      <c r="V56" s="5">
        <f t="shared" si="19"/>
        <v>862.17470197443322</v>
      </c>
      <c r="W56" s="5">
        <f t="shared" si="19"/>
        <v>1059.9414297229464</v>
      </c>
      <c r="X56" s="5">
        <f t="shared" si="19"/>
        <v>1731.7449164385328</v>
      </c>
      <c r="Y56" s="5">
        <f t="shared" si="19"/>
        <v>1944.871413668626</v>
      </c>
      <c r="Z56" s="5">
        <f t="shared" si="19"/>
        <v>2038.8951591954176</v>
      </c>
      <c r="AA56" s="5">
        <f t="shared" si="19"/>
        <v>2310.2209308808769</v>
      </c>
      <c r="AB56" s="5">
        <f t="shared" si="19"/>
        <v>2578.318721736563</v>
      </c>
      <c r="AC56" s="5">
        <f t="shared" si="19"/>
        <v>2825.0143993888178</v>
      </c>
      <c r="AD56" s="5">
        <f t="shared" si="19"/>
        <v>3074.7111257447923</v>
      </c>
      <c r="AE56" s="5">
        <f t="shared" si="19"/>
        <v>3317.544762026158</v>
      </c>
      <c r="AF56" s="5">
        <f t="shared" si="19"/>
        <v>3236.6776738281578</v>
      </c>
      <c r="AG56" s="5">
        <f t="shared" si="19"/>
        <v>4411.1395022830629</v>
      </c>
      <c r="AH56" s="5">
        <f t="shared" si="19"/>
        <v>4802.7449710966312</v>
      </c>
      <c r="AI56" s="5">
        <f t="shared" si="19"/>
        <v>5019.2300672190877</v>
      </c>
      <c r="AJ56" s="5">
        <f t="shared" si="19"/>
        <v>5447.2778023306228</v>
      </c>
      <c r="AK56" s="5">
        <f t="shared" si="19"/>
        <v>5884.2287940685092</v>
      </c>
      <c r="AL56" s="5">
        <f t="shared" si="19"/>
        <v>6347.1263661985377</v>
      </c>
      <c r="AM56" s="5">
        <f t="shared" si="19"/>
        <v>6725.7720637285402</v>
      </c>
      <c r="AN56" s="5">
        <f t="shared" si="19"/>
        <v>7245.4785666131365</v>
      </c>
      <c r="AO56" s="5">
        <f t="shared" si="19"/>
        <v>7716.235200152707</v>
      </c>
      <c r="AP56" s="5">
        <f t="shared" si="19"/>
        <v>8566.7086149240931</v>
      </c>
      <c r="AQ56" s="5">
        <f t="shared" si="19"/>
        <v>9103.2106290444844</v>
      </c>
      <c r="AR56" s="5">
        <f t="shared" si="19"/>
        <v>9745.3514113890506</v>
      </c>
      <c r="AS56" s="5">
        <f t="shared" si="19"/>
        <v>10351.789813941488</v>
      </c>
      <c r="AT56" s="5">
        <f t="shared" si="19"/>
        <v>11071.463440206107</v>
      </c>
      <c r="AU56" s="5">
        <f t="shared" si="19"/>
        <v>11833.303234757674</v>
      </c>
      <c r="AV56" s="5">
        <f t="shared" si="19"/>
        <v>12663.326567340206</v>
      </c>
      <c r="AW56" s="5">
        <f t="shared" si="19"/>
        <v>15560.308557729626</v>
      </c>
      <c r="AX56" s="5">
        <f t="shared" si="19"/>
        <v>18602.666966036366</v>
      </c>
      <c r="AY56" s="5">
        <f t="shared" si="19"/>
        <v>21686.683380442963</v>
      </c>
      <c r="AZ56" s="5">
        <f t="shared" si="19"/>
        <v>25084.687119117418</v>
      </c>
      <c r="BA56" s="5">
        <f t="shared" si="19"/>
        <v>28765.57749552864</v>
      </c>
      <c r="BB56" s="5">
        <f t="shared" si="19"/>
        <v>32409.557088734738</v>
      </c>
      <c r="BC56" s="5">
        <f t="shared" si="19"/>
        <v>35987.261877966113</v>
      </c>
      <c r="BD56" s="5">
        <f t="shared" si="19"/>
        <v>40331.871398508156</v>
      </c>
      <c r="BE56" s="5">
        <f t="shared" si="19"/>
        <v>44513.338378785469</v>
      </c>
      <c r="BF56" s="5">
        <f t="shared" si="19"/>
        <v>48881.085825428214</v>
      </c>
      <c r="BG56" s="5">
        <f t="shared" si="19"/>
        <v>53219.658254685251</v>
      </c>
      <c r="BH56" s="5">
        <f t="shared" si="19"/>
        <v>60929.098547320216</v>
      </c>
      <c r="BI56" s="5">
        <f t="shared" si="19"/>
        <v>71270.50793470518</v>
      </c>
      <c r="BJ56" s="5">
        <f t="shared" si="19"/>
        <v>84726.563218608819</v>
      </c>
    </row>
    <row r="57" spans="2:62" x14ac:dyDescent="0.2">
      <c r="B57" s="4" t="s">
        <v>31</v>
      </c>
      <c r="E57" s="5">
        <v>4460.16259765625</v>
      </c>
      <c r="F57" s="5">
        <v>4564.3984375</v>
      </c>
      <c r="G57" s="5">
        <v>5000.48779296875</v>
      </c>
      <c r="H57" s="5">
        <v>5420.2236328125</v>
      </c>
      <c r="I57" s="5">
        <v>5628.693359375</v>
      </c>
      <c r="J57" s="5">
        <v>5754.8720703125</v>
      </c>
      <c r="K57" s="5">
        <v>5886.16162109375</v>
      </c>
      <c r="L57" s="5">
        <v>6116.95263671875</v>
      </c>
      <c r="M57" s="5">
        <v>6340.42138671875</v>
      </c>
      <c r="N57" s="5">
        <v>6505.03466796875</v>
      </c>
      <c r="O57" s="5">
        <v>6617.1103515625</v>
      </c>
      <c r="P57" s="5">
        <v>6751.876953125</v>
      </c>
      <c r="Q57" s="5">
        <v>6899.9599609375</v>
      </c>
      <c r="R57" s="5">
        <v>623.7113037109375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  <c r="AO57" s="5">
        <v>0</v>
      </c>
      <c r="AP57" s="5">
        <v>0</v>
      </c>
      <c r="AQ57" s="5">
        <v>0</v>
      </c>
      <c r="AR57" s="5">
        <v>0</v>
      </c>
      <c r="AS57" s="5">
        <v>0</v>
      </c>
      <c r="AT57" s="5">
        <v>0</v>
      </c>
      <c r="AU57" s="5">
        <v>0</v>
      </c>
      <c r="AV57" s="5">
        <v>0</v>
      </c>
      <c r="AW57" s="5">
        <v>0</v>
      </c>
      <c r="AX57" s="5">
        <v>0</v>
      </c>
      <c r="AY57" s="5">
        <v>0</v>
      </c>
      <c r="AZ57" s="5">
        <v>0</v>
      </c>
      <c r="BA57" s="5">
        <v>0</v>
      </c>
      <c r="BB57" s="5">
        <v>0</v>
      </c>
      <c r="BC57" s="5">
        <v>0</v>
      </c>
      <c r="BD57" s="5">
        <v>0</v>
      </c>
      <c r="BE57" s="5">
        <v>0</v>
      </c>
      <c r="BF57" s="5">
        <v>0</v>
      </c>
      <c r="BG57" s="5">
        <v>0</v>
      </c>
      <c r="BH57" s="5">
        <v>0</v>
      </c>
      <c r="BI57" s="5">
        <v>0</v>
      </c>
      <c r="BJ57" s="5">
        <v>0</v>
      </c>
    </row>
    <row r="58" spans="2:62" x14ac:dyDescent="0.2">
      <c r="B58" s="4" t="s">
        <v>32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166155.328125</v>
      </c>
      <c r="M58" s="5">
        <v>175978.1875</v>
      </c>
      <c r="N58" s="5">
        <v>186242.1796875</v>
      </c>
      <c r="O58" s="5">
        <v>196400.6640625</v>
      </c>
      <c r="P58" s="5">
        <v>209836.96484375</v>
      </c>
      <c r="Q58" s="5">
        <v>223880.5859375</v>
      </c>
      <c r="R58" s="5">
        <v>245521.046875</v>
      </c>
      <c r="S58" s="5">
        <v>257690.296875</v>
      </c>
      <c r="T58" s="5">
        <v>269081.078125</v>
      </c>
      <c r="U58" s="5">
        <v>283472.4140625</v>
      </c>
      <c r="V58" s="5">
        <v>299075.8515625</v>
      </c>
      <c r="W58" s="5">
        <v>320227.765625</v>
      </c>
      <c r="X58" s="5">
        <v>351699.375</v>
      </c>
      <c r="Y58" s="5">
        <v>367924.03125</v>
      </c>
      <c r="Z58" s="5">
        <v>384729.5625</v>
      </c>
      <c r="AA58" s="5">
        <v>402009.140625</v>
      </c>
      <c r="AB58" s="5">
        <v>419808.125</v>
      </c>
      <c r="AC58" s="5">
        <v>438177.9375</v>
      </c>
      <c r="AD58" s="5">
        <v>456089.6875</v>
      </c>
      <c r="AE58" s="5">
        <v>473449.5</v>
      </c>
      <c r="AF58" s="5">
        <v>474395.078125</v>
      </c>
      <c r="AG58" s="5">
        <v>493033.03125</v>
      </c>
      <c r="AH58" s="5">
        <v>512754.0625</v>
      </c>
      <c r="AI58" s="5">
        <v>532024.921875</v>
      </c>
      <c r="AJ58" s="5">
        <v>551725.0625</v>
      </c>
      <c r="AK58" s="5">
        <v>572086.75</v>
      </c>
      <c r="AL58" s="5">
        <v>592955.265625</v>
      </c>
      <c r="AM58" s="5">
        <v>614537.046875</v>
      </c>
      <c r="AN58" s="5">
        <v>636651.6875</v>
      </c>
      <c r="AO58" s="5">
        <v>659430.0625</v>
      </c>
      <c r="AP58" s="5">
        <v>682797.375</v>
      </c>
      <c r="AQ58" s="5">
        <v>706882.0625</v>
      </c>
      <c r="AR58" s="5">
        <v>731677.53125</v>
      </c>
      <c r="AS58" s="5">
        <v>755790.84375</v>
      </c>
      <c r="AT58" s="5">
        <v>780563.40625</v>
      </c>
      <c r="AU58" s="5">
        <v>806028.625</v>
      </c>
      <c r="AV58" s="5">
        <v>832169.4375</v>
      </c>
      <c r="AW58" s="5">
        <v>858309.71875</v>
      </c>
      <c r="AX58" s="5">
        <v>885191.90625</v>
      </c>
      <c r="AY58" s="5">
        <v>912778.8125</v>
      </c>
      <c r="AZ58" s="5">
        <v>937137.25</v>
      </c>
      <c r="BA58" s="5">
        <v>955939.8125</v>
      </c>
      <c r="BB58" s="5">
        <v>975186.15625</v>
      </c>
      <c r="BC58" s="5">
        <v>994782.625</v>
      </c>
      <c r="BD58" s="5">
        <v>1014760</v>
      </c>
      <c r="BE58" s="5">
        <v>1035172.5</v>
      </c>
      <c r="BF58" s="5">
        <v>1055977.0625</v>
      </c>
      <c r="BG58" s="5">
        <v>1077203.09375</v>
      </c>
      <c r="BH58" s="5">
        <v>1098859.375</v>
      </c>
      <c r="BI58" s="5">
        <v>1121216.09375</v>
      </c>
      <c r="BJ58" s="5">
        <v>1143611.0625</v>
      </c>
    </row>
    <row r="59" spans="2:62" x14ac:dyDescent="0.2">
      <c r="E59" s="15">
        <f>SUM(E56:E58)</f>
        <v>138790.06619573981</v>
      </c>
      <c r="F59" s="15">
        <f t="shared" ref="F59:BJ59" si="20">SUM(F56:F58)</f>
        <v>131239.00323450312</v>
      </c>
      <c r="G59" s="15">
        <f t="shared" si="20"/>
        <v>149921.84458062646</v>
      </c>
      <c r="H59" s="15">
        <f t="shared" si="20"/>
        <v>220334.2447568934</v>
      </c>
      <c r="I59" s="15">
        <f t="shared" si="20"/>
        <v>273483.59344564518</v>
      </c>
      <c r="J59" s="15">
        <f t="shared" si="20"/>
        <v>304239.18025196425</v>
      </c>
      <c r="K59" s="15">
        <f t="shared" si="20"/>
        <v>319449.71700049908</v>
      </c>
      <c r="L59" s="15">
        <f t="shared" si="20"/>
        <v>172735.32635806868</v>
      </c>
      <c r="M59" s="15">
        <f t="shared" si="20"/>
        <v>182834.07940990975</v>
      </c>
      <c r="N59" s="15">
        <f t="shared" si="20"/>
        <v>193222.58638093865</v>
      </c>
      <c r="O59" s="15">
        <f t="shared" si="20"/>
        <v>203538.45894465217</v>
      </c>
      <c r="P59" s="15">
        <f t="shared" si="20"/>
        <v>217185.79900898229</v>
      </c>
      <c r="Q59" s="15">
        <f t="shared" si="20"/>
        <v>231469.27511734937</v>
      </c>
      <c r="R59" s="15">
        <f t="shared" si="20"/>
        <v>246817.49732236488</v>
      </c>
      <c r="S59" s="15">
        <f t="shared" si="20"/>
        <v>258425.50359169711</v>
      </c>
      <c r="T59" s="15">
        <f t="shared" si="20"/>
        <v>269781.79214218631</v>
      </c>
      <c r="U59" s="15">
        <f t="shared" si="20"/>
        <v>284239.58101363439</v>
      </c>
      <c r="V59" s="15">
        <f t="shared" si="20"/>
        <v>299938.02626447444</v>
      </c>
      <c r="W59" s="15">
        <f t="shared" si="20"/>
        <v>321287.70705472294</v>
      </c>
      <c r="X59" s="15">
        <f t="shared" si="20"/>
        <v>353431.11991643853</v>
      </c>
      <c r="Y59" s="15">
        <f t="shared" si="20"/>
        <v>369868.90266366862</v>
      </c>
      <c r="Z59" s="15">
        <f t="shared" si="20"/>
        <v>386768.45765919541</v>
      </c>
      <c r="AA59" s="15">
        <f t="shared" si="20"/>
        <v>404319.36155588087</v>
      </c>
      <c r="AB59" s="15">
        <f t="shared" si="20"/>
        <v>422386.44372173655</v>
      </c>
      <c r="AC59" s="15">
        <f t="shared" si="20"/>
        <v>441002.95189938881</v>
      </c>
      <c r="AD59" s="15">
        <f t="shared" si="20"/>
        <v>459164.3986257448</v>
      </c>
      <c r="AE59" s="15">
        <f t="shared" si="20"/>
        <v>476767.04476202617</v>
      </c>
      <c r="AF59" s="15">
        <f t="shared" si="20"/>
        <v>477631.75579882815</v>
      </c>
      <c r="AG59" s="15">
        <f t="shared" si="20"/>
        <v>497444.17075228307</v>
      </c>
      <c r="AH59" s="15">
        <f t="shared" si="20"/>
        <v>517556.80747109663</v>
      </c>
      <c r="AI59" s="15">
        <f t="shared" si="20"/>
        <v>537044.15194221912</v>
      </c>
      <c r="AJ59" s="15">
        <f t="shared" si="20"/>
        <v>557172.34030233067</v>
      </c>
      <c r="AK59" s="15">
        <f t="shared" si="20"/>
        <v>577970.97879406856</v>
      </c>
      <c r="AL59" s="15">
        <f t="shared" si="20"/>
        <v>599302.39199119853</v>
      </c>
      <c r="AM59" s="15">
        <f t="shared" si="20"/>
        <v>621262.81893872854</v>
      </c>
      <c r="AN59" s="15">
        <f t="shared" si="20"/>
        <v>643897.16606661316</v>
      </c>
      <c r="AO59" s="15">
        <f t="shared" si="20"/>
        <v>667146.29770015273</v>
      </c>
      <c r="AP59" s="15">
        <f t="shared" si="20"/>
        <v>691364.08361492411</v>
      </c>
      <c r="AQ59" s="15">
        <f t="shared" si="20"/>
        <v>715985.27312904445</v>
      </c>
      <c r="AR59" s="15">
        <f t="shared" si="20"/>
        <v>741422.88266138907</v>
      </c>
      <c r="AS59" s="15">
        <f t="shared" si="20"/>
        <v>766142.63356394146</v>
      </c>
      <c r="AT59" s="15">
        <f t="shared" si="20"/>
        <v>791634.86969020613</v>
      </c>
      <c r="AU59" s="15">
        <f t="shared" si="20"/>
        <v>817861.92823475762</v>
      </c>
      <c r="AV59" s="15">
        <f t="shared" si="20"/>
        <v>844832.76406734018</v>
      </c>
      <c r="AW59" s="15">
        <f t="shared" si="20"/>
        <v>873870.02730772959</v>
      </c>
      <c r="AX59" s="15">
        <f t="shared" si="20"/>
        <v>903794.57321603631</v>
      </c>
      <c r="AY59" s="15">
        <f t="shared" si="20"/>
        <v>934465.4958804429</v>
      </c>
      <c r="AZ59" s="15">
        <f t="shared" si="20"/>
        <v>962221.93711911747</v>
      </c>
      <c r="BA59" s="15">
        <f t="shared" si="20"/>
        <v>984705.38999552862</v>
      </c>
      <c r="BB59" s="15">
        <f t="shared" si="20"/>
        <v>1007595.7133387347</v>
      </c>
      <c r="BC59" s="15">
        <f t="shared" si="20"/>
        <v>1030769.8868779661</v>
      </c>
      <c r="BD59" s="15">
        <f t="shared" si="20"/>
        <v>1055091.8713985081</v>
      </c>
      <c r="BE59" s="15">
        <f t="shared" si="20"/>
        <v>1079685.8383787854</v>
      </c>
      <c r="BF59" s="15">
        <f t="shared" si="20"/>
        <v>1104858.1483254281</v>
      </c>
      <c r="BG59" s="15">
        <f t="shared" si="20"/>
        <v>1130422.7520046853</v>
      </c>
      <c r="BH59" s="15">
        <f t="shared" si="20"/>
        <v>1159788.4735473201</v>
      </c>
      <c r="BI59" s="15">
        <f t="shared" si="20"/>
        <v>1192486.6016847051</v>
      </c>
      <c r="BJ59" s="15">
        <f t="shared" si="20"/>
        <v>1228337.6257186087</v>
      </c>
    </row>
    <row r="61" spans="2:62" x14ac:dyDescent="0.2">
      <c r="B61" t="s">
        <v>33</v>
      </c>
      <c r="E61" s="5">
        <v>138789.70000000001</v>
      </c>
      <c r="F61" s="5">
        <v>131238.5</v>
      </c>
      <c r="G61" s="5">
        <v>149920.79999999999</v>
      </c>
      <c r="H61" s="5">
        <v>220333.8</v>
      </c>
      <c r="I61" s="5">
        <v>273483.5</v>
      </c>
      <c r="J61" s="5">
        <v>304239.09999999998</v>
      </c>
      <c r="K61" s="5">
        <v>319450</v>
      </c>
      <c r="L61" s="5">
        <v>172733.7</v>
      </c>
      <c r="M61" s="5">
        <v>182833.5</v>
      </c>
      <c r="N61" s="5">
        <v>193221.9</v>
      </c>
      <c r="O61" s="5">
        <v>203537.5</v>
      </c>
      <c r="P61" s="5">
        <v>217185.8</v>
      </c>
      <c r="Q61" s="5">
        <v>231469.3</v>
      </c>
      <c r="R61" s="5">
        <v>246817.5</v>
      </c>
      <c r="S61" s="5">
        <v>258425.5</v>
      </c>
      <c r="T61" s="5">
        <v>269781.8</v>
      </c>
      <c r="U61" s="5">
        <v>284239.59999999998</v>
      </c>
      <c r="V61" s="5">
        <v>299938</v>
      </c>
      <c r="W61" s="5">
        <v>321287.7</v>
      </c>
      <c r="X61" s="5">
        <v>353431.1</v>
      </c>
      <c r="Y61" s="5">
        <v>369868.9</v>
      </c>
      <c r="Z61" s="5">
        <v>386768.5</v>
      </c>
      <c r="AA61" s="5">
        <v>404319.3</v>
      </c>
      <c r="AB61" s="5">
        <v>422386.4</v>
      </c>
      <c r="AC61" s="5">
        <v>441002.9</v>
      </c>
      <c r="AD61" s="5">
        <v>459164.4</v>
      </c>
      <c r="AE61" s="5">
        <v>476767</v>
      </c>
      <c r="AF61" s="5">
        <v>477631.7</v>
      </c>
      <c r="AG61" s="5">
        <v>497444.2</v>
      </c>
      <c r="AH61" s="5">
        <v>517556.5</v>
      </c>
      <c r="AI61" s="5">
        <v>537044.19999999995</v>
      </c>
      <c r="AJ61" s="5">
        <v>557172.6</v>
      </c>
      <c r="AK61" s="5">
        <v>577970.80000000005</v>
      </c>
      <c r="AL61" s="5">
        <v>599302.30000000005</v>
      </c>
      <c r="AM61" s="5">
        <v>621262.6</v>
      </c>
      <c r="AN61" s="5">
        <v>643897.59999999998</v>
      </c>
      <c r="AO61" s="5">
        <v>667146.4</v>
      </c>
      <c r="AP61" s="5">
        <v>691364.3</v>
      </c>
      <c r="AQ61" s="5">
        <v>715984.9</v>
      </c>
      <c r="AR61" s="5">
        <v>741422.6</v>
      </c>
      <c r="AS61" s="5">
        <v>766137</v>
      </c>
      <c r="AT61" s="5">
        <v>791634.8</v>
      </c>
      <c r="AU61" s="5">
        <v>817861.8</v>
      </c>
      <c r="AV61" s="5">
        <v>844832.4</v>
      </c>
      <c r="AW61" s="5">
        <v>873869.6</v>
      </c>
      <c r="AX61" s="5">
        <v>903794.8</v>
      </c>
      <c r="AY61" s="5">
        <v>934465.1</v>
      </c>
      <c r="AZ61" s="5">
        <v>962221.8</v>
      </c>
      <c r="BA61" s="5">
        <v>984705.5</v>
      </c>
      <c r="BB61" s="5">
        <v>1007596</v>
      </c>
      <c r="BC61" s="5">
        <v>1030770</v>
      </c>
      <c r="BD61" s="5">
        <v>1055092</v>
      </c>
      <c r="BE61" s="5">
        <v>1079686</v>
      </c>
      <c r="BF61" s="5">
        <v>1104859</v>
      </c>
      <c r="BG61" s="5">
        <v>1130423</v>
      </c>
      <c r="BH61" s="5">
        <v>1159789</v>
      </c>
      <c r="BI61" s="5">
        <v>1192487</v>
      </c>
      <c r="BJ61" s="5">
        <v>1228338</v>
      </c>
    </row>
    <row r="62" spans="2:62" ht="13.5" thickBot="1" x14ac:dyDescent="0.25">
      <c r="B62" t="s">
        <v>34</v>
      </c>
      <c r="E62" s="16">
        <f>+E59-E61</f>
        <v>0.36619573979987763</v>
      </c>
      <c r="F62" s="16">
        <f t="shared" ref="F62:BJ62" si="21">+F59-F61</f>
        <v>0.5032345031213481</v>
      </c>
      <c r="G62" s="16">
        <f t="shared" si="21"/>
        <v>1.0445806264760904</v>
      </c>
      <c r="H62" s="16">
        <f t="shared" si="21"/>
        <v>0.44475689341197722</v>
      </c>
      <c r="I62" s="16">
        <f t="shared" si="21"/>
        <v>9.3445645179599524E-2</v>
      </c>
      <c r="J62" s="16">
        <f t="shared" si="21"/>
        <v>8.0251964274793863E-2</v>
      </c>
      <c r="K62" s="16">
        <f t="shared" si="21"/>
        <v>-0.28299950092332438</v>
      </c>
      <c r="L62" s="16">
        <f t="shared" si="21"/>
        <v>1.6263580686645582</v>
      </c>
      <c r="M62" s="16">
        <f t="shared" si="21"/>
        <v>0.5794099097547587</v>
      </c>
      <c r="N62" s="16">
        <f t="shared" si="21"/>
        <v>0.68638093865592964</v>
      </c>
      <c r="O62" s="16">
        <f t="shared" si="21"/>
        <v>0.95894465217133984</v>
      </c>
      <c r="P62" s="16">
        <f t="shared" si="21"/>
        <v>-9.9101770319975913E-4</v>
      </c>
      <c r="Q62" s="16">
        <f t="shared" si="21"/>
        <v>-2.4882650614017621E-2</v>
      </c>
      <c r="R62" s="16">
        <f t="shared" si="21"/>
        <v>-2.6776351151056588E-3</v>
      </c>
      <c r="S62" s="16">
        <f t="shared" si="21"/>
        <v>3.5916971100959927E-3</v>
      </c>
      <c r="T62" s="16">
        <f t="shared" si="21"/>
        <v>-7.8578136744908988E-3</v>
      </c>
      <c r="U62" s="16">
        <f t="shared" si="21"/>
        <v>-1.8986365583259612E-2</v>
      </c>
      <c r="V62" s="16">
        <f t="shared" si="21"/>
        <v>2.6264474436175078E-2</v>
      </c>
      <c r="W62" s="16">
        <f t="shared" si="21"/>
        <v>7.0547229261137545E-3</v>
      </c>
      <c r="X62" s="16">
        <f t="shared" si="21"/>
        <v>1.9916438555810601E-2</v>
      </c>
      <c r="Y62" s="16">
        <f t="shared" si="21"/>
        <v>2.6636685943230987E-3</v>
      </c>
      <c r="Z62" s="16">
        <f t="shared" si="21"/>
        <v>-4.2340804589912295E-2</v>
      </c>
      <c r="AA62" s="16">
        <f t="shared" si="21"/>
        <v>6.1555880878586322E-2</v>
      </c>
      <c r="AB62" s="16">
        <f t="shared" si="21"/>
        <v>4.3721736525185406E-2</v>
      </c>
      <c r="AC62" s="16">
        <f t="shared" si="21"/>
        <v>5.1899388781748712E-2</v>
      </c>
      <c r="AD62" s="16">
        <f t="shared" si="21"/>
        <v>-1.3742552255280316E-3</v>
      </c>
      <c r="AE62" s="16">
        <f t="shared" si="21"/>
        <v>4.4762026169337332E-2</v>
      </c>
      <c r="AF62" s="16">
        <f t="shared" si="21"/>
        <v>5.5798828136175871E-2</v>
      </c>
      <c r="AG62" s="16">
        <f t="shared" si="21"/>
        <v>-2.924771694233641E-2</v>
      </c>
      <c r="AH62" s="16">
        <f t="shared" si="21"/>
        <v>0.30747109663207084</v>
      </c>
      <c r="AI62" s="16">
        <f t="shared" si="21"/>
        <v>-4.8057780833914876E-2</v>
      </c>
      <c r="AJ62" s="16">
        <f t="shared" si="21"/>
        <v>-0.25969766930211335</v>
      </c>
      <c r="AK62" s="16">
        <f t="shared" si="21"/>
        <v>0.1787940685171634</v>
      </c>
      <c r="AL62" s="16">
        <f t="shared" si="21"/>
        <v>9.1991198481991887E-2</v>
      </c>
      <c r="AM62" s="16">
        <f t="shared" si="21"/>
        <v>0.21893872856162488</v>
      </c>
      <c r="AN62" s="16">
        <f t="shared" si="21"/>
        <v>-0.43393338681198657</v>
      </c>
      <c r="AO62" s="16">
        <f t="shared" si="21"/>
        <v>-0.10229984729085118</v>
      </c>
      <c r="AP62" s="16">
        <f t="shared" si="21"/>
        <v>-0.21638507593888789</v>
      </c>
      <c r="AQ62" s="16">
        <f t="shared" si="21"/>
        <v>0.37312904442660511</v>
      </c>
      <c r="AR62" s="16">
        <f t="shared" si="21"/>
        <v>0.28266138909384608</v>
      </c>
      <c r="AS62" s="16">
        <f t="shared" si="21"/>
        <v>5.6335639414610341</v>
      </c>
      <c r="AT62" s="16">
        <f t="shared" si="21"/>
        <v>6.9690206088125706E-2</v>
      </c>
      <c r="AU62" s="16">
        <f t="shared" si="21"/>
        <v>0.12823475757613778</v>
      </c>
      <c r="AV62" s="16">
        <f t="shared" si="21"/>
        <v>0.36406734015326947</v>
      </c>
      <c r="AW62" s="16">
        <f t="shared" si="21"/>
        <v>0.42730772960931063</v>
      </c>
      <c r="AX62" s="16">
        <f t="shared" si="21"/>
        <v>-0.22678396373521537</v>
      </c>
      <c r="AY62" s="16">
        <f t="shared" si="21"/>
        <v>0.3958804429275915</v>
      </c>
      <c r="AZ62" s="16">
        <f t="shared" si="21"/>
        <v>0.13711911742575467</v>
      </c>
      <c r="BA62" s="16">
        <f t="shared" si="21"/>
        <v>-0.11000447138212621</v>
      </c>
      <c r="BB62" s="16">
        <f t="shared" si="21"/>
        <v>-0.28666126530151814</v>
      </c>
      <c r="BC62" s="16">
        <f t="shared" si="21"/>
        <v>-0.11312203388661146</v>
      </c>
      <c r="BD62" s="16">
        <f t="shared" si="21"/>
        <v>-0.12860149191692472</v>
      </c>
      <c r="BE62" s="16">
        <f t="shared" si="21"/>
        <v>-0.16162121458910406</v>
      </c>
      <c r="BF62" s="16">
        <f t="shared" si="21"/>
        <v>-0.85167457186616957</v>
      </c>
      <c r="BG62" s="16">
        <f t="shared" si="21"/>
        <v>-0.24799531465396285</v>
      </c>
      <c r="BH62" s="16">
        <f t="shared" si="21"/>
        <v>-0.52645267988555133</v>
      </c>
      <c r="BI62" s="16">
        <f t="shared" si="21"/>
        <v>-0.39831529487855732</v>
      </c>
      <c r="BJ62" s="16">
        <f t="shared" si="21"/>
        <v>-0.37428139126859605</v>
      </c>
    </row>
  </sheetData>
  <sheetProtection password="EEDF" sheet="1" objects="1" scenarios="1"/>
  <pageMargins left="0.25" right="0.25" top="0.5" bottom="0.5" header="0.3" footer="0.3"/>
  <pageSetup scale="77" fitToWidth="25" orientation="landscape" r:id="rId1"/>
  <headerFooter>
    <oddHeader>&amp;RMHI-Nalcor-49.1(b)
Muskrat Falls Review
Page &amp;P of &amp;N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Isolated</vt:lpstr>
      <vt:lpstr>Infeed</vt:lpstr>
      <vt:lpstr>Infeed!Print_Area</vt:lpstr>
      <vt:lpstr>Isolated!Print_Area</vt:lpstr>
      <vt:lpstr>Infeed!Print_Titles</vt:lpstr>
      <vt:lpstr>Isolated!Print_Titles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2011-08-04T09:53:54Z</dcterms:created>
  <dcterms:modified xsi:type="dcterms:W3CDTF">2019-05-31T14:47:16Z</dcterms:modified>
</cp:coreProperties>
</file>